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Rating curve สายป่าน\SK\TU07\Final\"/>
    </mc:Choice>
  </mc:AlternateContent>
  <bookViews>
    <workbookView xWindow="0" yWindow="0" windowWidth="15675" windowHeight="7590" tabRatio="712"/>
  </bookViews>
  <sheets>
    <sheet name="data" sheetId="1" r:id="rId1"/>
    <sheet name="curve" sheetId="2" r:id="rId2"/>
    <sheet name="compare_curve" sheetId="12" r:id="rId3"/>
    <sheet name="2018" sheetId="13" r:id="rId4"/>
    <sheet name="RC.-N.75" sheetId="14" r:id="rId5"/>
    <sheet name="N.75-2018" sheetId="15" r:id="rId6"/>
  </sheets>
  <definedNames>
    <definedName name="_xlnm.Print_Area" localSheetId="2">compare_curve!$A$1:$L$34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5" l="1"/>
  <c r="M16" i="15" s="1"/>
  <c r="M17" i="15" s="1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M36" i="15" s="1"/>
  <c r="M37" i="15" s="1"/>
  <c r="M38" i="15" s="1"/>
  <c r="M39" i="15" s="1"/>
  <c r="M40" i="15" s="1"/>
  <c r="M41" i="15" s="1"/>
  <c r="M42" i="15" s="1"/>
  <c r="M43" i="15" s="1"/>
  <c r="M44" i="15" s="1"/>
  <c r="M45" i="15" s="1"/>
  <c r="M46" i="15" s="1"/>
  <c r="M47" i="15" s="1"/>
  <c r="M48" i="15" s="1"/>
  <c r="M49" i="15" s="1"/>
  <c r="M50" i="15" s="1"/>
  <c r="M51" i="15" s="1"/>
  <c r="M52" i="15" s="1"/>
  <c r="M53" i="15" s="1"/>
  <c r="M54" i="15" s="1"/>
  <c r="M55" i="15" s="1"/>
  <c r="M56" i="15" s="1"/>
  <c r="M57" i="15" s="1"/>
  <c r="M58" i="15" s="1"/>
  <c r="M59" i="15" s="1"/>
  <c r="M60" i="15" s="1"/>
  <c r="M61" i="15" s="1"/>
  <c r="M62" i="15" s="1"/>
  <c r="M63" i="15" s="1"/>
  <c r="M64" i="15" s="1"/>
  <c r="M65" i="15" s="1"/>
  <c r="M66" i="15" s="1"/>
  <c r="M67" i="15" s="1"/>
  <c r="M68" i="15" s="1"/>
  <c r="M69" i="15" s="1"/>
  <c r="M70" i="15" s="1"/>
  <c r="M71" i="15" s="1"/>
  <c r="M72" i="15" s="1"/>
  <c r="M73" i="15" s="1"/>
  <c r="M74" i="15" s="1"/>
  <c r="M75" i="15" s="1"/>
  <c r="M76" i="15" s="1"/>
  <c r="M77" i="15" s="1"/>
  <c r="M78" i="15" s="1"/>
  <c r="M79" i="15" s="1"/>
  <c r="M80" i="15" s="1"/>
  <c r="M81" i="15" s="1"/>
  <c r="M82" i="15" s="1"/>
  <c r="M83" i="15" s="1"/>
  <c r="M84" i="15" s="1"/>
  <c r="M85" i="15" s="1"/>
  <c r="P13" i="15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M11" i="15"/>
  <c r="M12" i="15" s="1"/>
  <c r="M13" i="15" s="1"/>
  <c r="M14" i="15" s="1"/>
  <c r="P9" i="15"/>
  <c r="P10" i="15" s="1"/>
  <c r="P11" i="15" s="1"/>
  <c r="P12" i="15" s="1"/>
  <c r="C9" i="15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F6" i="15" s="1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F54" i="15" s="1"/>
  <c r="F55" i="15" s="1"/>
  <c r="I6" i="15" s="1"/>
  <c r="I7" i="15" s="1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I40" i="15" s="1"/>
  <c r="I41" i="15" s="1"/>
  <c r="I42" i="15" s="1"/>
  <c r="I43" i="15" s="1"/>
  <c r="I44" i="15" s="1"/>
  <c r="I45" i="15" s="1"/>
  <c r="I46" i="15" s="1"/>
  <c r="I47" i="15" s="1"/>
  <c r="I48" i="15" s="1"/>
  <c r="I49" i="15" s="1"/>
  <c r="I50" i="15" s="1"/>
  <c r="I51" i="15" s="1"/>
  <c r="I52" i="15" s="1"/>
  <c r="I53" i="15" s="1"/>
  <c r="I54" i="15" s="1"/>
  <c r="I55" i="15" s="1"/>
  <c r="L6" i="15" s="1"/>
  <c r="L7" i="15" s="1"/>
  <c r="L8" i="15" s="1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L43" i="15" s="1"/>
  <c r="L44" i="15" s="1"/>
  <c r="L45" i="15" s="1"/>
  <c r="L46" i="15" s="1"/>
  <c r="L47" i="15" s="1"/>
  <c r="L48" i="15" s="1"/>
  <c r="L49" i="15" s="1"/>
  <c r="L50" i="15" s="1"/>
  <c r="L51" i="15" s="1"/>
  <c r="L52" i="15" s="1"/>
  <c r="L53" i="15" s="1"/>
  <c r="L54" i="15" s="1"/>
  <c r="L55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C73" i="15" s="1"/>
  <c r="C74" i="15" s="1"/>
  <c r="C75" i="15" s="1"/>
  <c r="C76" i="15" s="1"/>
  <c r="C77" i="15" s="1"/>
  <c r="C78" i="15" s="1"/>
  <c r="C79" i="15" s="1"/>
  <c r="C80" i="15" s="1"/>
  <c r="C81" i="15" s="1"/>
  <c r="C82" i="15" s="1"/>
  <c r="C83" i="15" s="1"/>
  <c r="C84" i="15" s="1"/>
  <c r="C85" i="15" s="1"/>
  <c r="C86" i="15" s="1"/>
  <c r="C87" i="15" s="1"/>
  <c r="C88" i="15" s="1"/>
  <c r="C89" i="15" s="1"/>
  <c r="C90" i="15" s="1"/>
  <c r="C91" i="15" s="1"/>
  <c r="C92" i="15" s="1"/>
  <c r="C93" i="15" s="1"/>
  <c r="C94" i="15" s="1"/>
  <c r="C95" i="15" s="1"/>
  <c r="C96" i="15" s="1"/>
  <c r="C97" i="15" s="1"/>
  <c r="C98" i="15" s="1"/>
  <c r="C99" i="15" s="1"/>
  <c r="C100" i="15" s="1"/>
  <c r="C101" i="15" s="1"/>
  <c r="C102" i="15" s="1"/>
  <c r="C103" i="15" s="1"/>
  <c r="C104" i="15" s="1"/>
  <c r="C105" i="15" s="1"/>
  <c r="C106" i="15" s="1"/>
  <c r="C107" i="15" s="1"/>
  <c r="C108" i="15" s="1"/>
  <c r="C109" i="15" s="1"/>
  <c r="C110" i="15" s="1"/>
  <c r="F61" i="15" s="1"/>
  <c r="F62" i="15" s="1"/>
  <c r="F63" i="15" s="1"/>
  <c r="F64" i="15" s="1"/>
  <c r="F65" i="15" s="1"/>
  <c r="F66" i="15" s="1"/>
  <c r="F67" i="15" s="1"/>
  <c r="F68" i="15" s="1"/>
  <c r="F69" i="15" s="1"/>
  <c r="F70" i="15" s="1"/>
  <c r="F71" i="15" s="1"/>
  <c r="F72" i="15" s="1"/>
  <c r="F73" i="15" s="1"/>
  <c r="F74" i="15" s="1"/>
  <c r="F75" i="15" s="1"/>
  <c r="F76" i="15" s="1"/>
  <c r="F77" i="15" s="1"/>
  <c r="F78" i="15" s="1"/>
  <c r="F79" i="15" s="1"/>
  <c r="F80" i="15" s="1"/>
  <c r="F81" i="15" s="1"/>
  <c r="F82" i="15" s="1"/>
  <c r="F83" i="15" s="1"/>
  <c r="F84" i="15" s="1"/>
  <c r="F85" i="15" s="1"/>
  <c r="F86" i="15" s="1"/>
  <c r="F87" i="15" s="1"/>
  <c r="F88" i="15" s="1"/>
  <c r="F89" i="15" s="1"/>
  <c r="F90" i="15" s="1"/>
  <c r="F91" i="15" s="1"/>
  <c r="F92" i="15" s="1"/>
  <c r="F93" i="15" s="1"/>
  <c r="F94" i="15" s="1"/>
  <c r="F95" i="15" s="1"/>
  <c r="F96" i="15" s="1"/>
  <c r="F97" i="15" s="1"/>
  <c r="F98" i="15" s="1"/>
  <c r="F99" i="15" s="1"/>
  <c r="F100" i="15" s="1"/>
  <c r="F101" i="15" s="1"/>
  <c r="F102" i="15" s="1"/>
  <c r="F103" i="15" s="1"/>
  <c r="F104" i="15" s="1"/>
  <c r="F105" i="15" s="1"/>
  <c r="F106" i="15" s="1"/>
  <c r="F107" i="15" s="1"/>
  <c r="F108" i="15" s="1"/>
  <c r="F109" i="15" s="1"/>
  <c r="F110" i="15" s="1"/>
  <c r="I61" i="15" s="1"/>
  <c r="I62" i="15" s="1"/>
  <c r="I63" i="15" s="1"/>
  <c r="I64" i="15" s="1"/>
  <c r="I65" i="15" s="1"/>
  <c r="I66" i="15" s="1"/>
  <c r="I67" i="15" s="1"/>
  <c r="I68" i="15" s="1"/>
  <c r="I69" i="15" s="1"/>
  <c r="I70" i="15" s="1"/>
  <c r="I71" i="15" s="1"/>
  <c r="I72" i="15" s="1"/>
  <c r="I73" i="15" s="1"/>
  <c r="I74" i="15" s="1"/>
  <c r="I75" i="15" s="1"/>
  <c r="I76" i="15" s="1"/>
  <c r="I77" i="15" s="1"/>
  <c r="I78" i="15" s="1"/>
  <c r="I79" i="15" s="1"/>
  <c r="I80" i="15" s="1"/>
  <c r="I81" i="15" s="1"/>
  <c r="I82" i="15" s="1"/>
  <c r="I83" i="15" s="1"/>
  <c r="I84" i="15" s="1"/>
  <c r="I85" i="15" s="1"/>
  <c r="I86" i="15" s="1"/>
  <c r="I87" i="15" s="1"/>
  <c r="I88" i="15" s="1"/>
  <c r="I89" i="15" s="1"/>
  <c r="I90" i="15" s="1"/>
  <c r="I91" i="15" s="1"/>
  <c r="I92" i="15" s="1"/>
  <c r="I93" i="15" s="1"/>
  <c r="I94" i="15" s="1"/>
  <c r="I95" i="15" s="1"/>
  <c r="I96" i="15" s="1"/>
  <c r="I97" i="15" s="1"/>
  <c r="I98" i="15" s="1"/>
  <c r="I99" i="15" s="1"/>
  <c r="I100" i="15" s="1"/>
  <c r="I101" i="15" s="1"/>
  <c r="I102" i="15" s="1"/>
  <c r="I103" i="15" s="1"/>
  <c r="I104" i="15" s="1"/>
  <c r="I105" i="15" s="1"/>
  <c r="I106" i="15" s="1"/>
  <c r="I107" i="15" s="1"/>
  <c r="I108" i="15" s="1"/>
  <c r="I109" i="15" s="1"/>
  <c r="I110" i="15" s="1"/>
  <c r="L61" i="15" s="1"/>
  <c r="L62" i="15" s="1"/>
  <c r="L63" i="15" s="1"/>
  <c r="L64" i="15" s="1"/>
  <c r="L65" i="15" s="1"/>
  <c r="L66" i="15" s="1"/>
  <c r="L67" i="15" s="1"/>
  <c r="L68" i="15" s="1"/>
  <c r="L69" i="15" s="1"/>
  <c r="L70" i="15" s="1"/>
  <c r="L71" i="15" s="1"/>
  <c r="L72" i="15" s="1"/>
  <c r="L73" i="15" s="1"/>
  <c r="L74" i="15" s="1"/>
  <c r="L75" i="15" s="1"/>
  <c r="L76" i="15" s="1"/>
  <c r="L77" i="15" s="1"/>
  <c r="L78" i="15" s="1"/>
  <c r="L79" i="15" s="1"/>
  <c r="L80" i="15" s="1"/>
  <c r="L81" i="15" s="1"/>
  <c r="L82" i="15" s="1"/>
  <c r="L83" i="15" s="1"/>
  <c r="L84" i="15" s="1"/>
  <c r="L85" i="15" s="1"/>
  <c r="L86" i="15" s="1"/>
  <c r="L87" i="15" s="1"/>
  <c r="L88" i="15" s="1"/>
  <c r="L89" i="15" s="1"/>
  <c r="L90" i="15" s="1"/>
  <c r="L91" i="15" s="1"/>
  <c r="L92" i="15" s="1"/>
  <c r="L93" i="15" s="1"/>
  <c r="L94" i="15" s="1"/>
  <c r="L95" i="15" s="1"/>
  <c r="L96" i="15" s="1"/>
  <c r="L97" i="15" s="1"/>
  <c r="L98" i="15" s="1"/>
  <c r="L99" i="15" s="1"/>
  <c r="L100" i="15" s="1"/>
  <c r="L101" i="15" s="1"/>
  <c r="L102" i="15" s="1"/>
  <c r="L103" i="15" s="1"/>
  <c r="L104" i="15" s="1"/>
  <c r="L105" i="15" s="1"/>
  <c r="L106" i="15" s="1"/>
  <c r="L107" i="15" s="1"/>
  <c r="L108" i="15" s="1"/>
  <c r="L109" i="15" s="1"/>
  <c r="L110" i="15" s="1"/>
  <c r="C116" i="15" s="1"/>
  <c r="C117" i="15" s="1"/>
  <c r="C118" i="15" s="1"/>
  <c r="C119" i="15" s="1"/>
  <c r="C120" i="15" s="1"/>
  <c r="C121" i="15" s="1"/>
  <c r="C122" i="15" s="1"/>
  <c r="C123" i="15" s="1"/>
  <c r="C124" i="15" s="1"/>
  <c r="C125" i="15" s="1"/>
  <c r="C126" i="15" s="1"/>
  <c r="C127" i="15" s="1"/>
  <c r="C128" i="15" s="1"/>
  <c r="C129" i="15" s="1"/>
  <c r="C130" i="15" s="1"/>
  <c r="C131" i="15" s="1"/>
  <c r="C132" i="15" s="1"/>
  <c r="C133" i="15" s="1"/>
  <c r="C134" i="15" s="1"/>
  <c r="C135" i="15" s="1"/>
  <c r="C136" i="15" s="1"/>
  <c r="C137" i="15" s="1"/>
  <c r="C138" i="15" s="1"/>
  <c r="C139" i="15" s="1"/>
  <c r="C140" i="15" s="1"/>
  <c r="C141" i="15" s="1"/>
  <c r="C142" i="15" s="1"/>
  <c r="C143" i="15" s="1"/>
  <c r="C144" i="15" s="1"/>
  <c r="C145" i="15" s="1"/>
  <c r="C146" i="15" s="1"/>
  <c r="C147" i="15" s="1"/>
  <c r="C148" i="15" s="1"/>
  <c r="C149" i="15" s="1"/>
  <c r="C150" i="15" s="1"/>
  <c r="C151" i="15" s="1"/>
  <c r="C152" i="15" s="1"/>
  <c r="C153" i="15" s="1"/>
  <c r="C154" i="15" s="1"/>
  <c r="C155" i="15" s="1"/>
  <c r="C156" i="15" s="1"/>
  <c r="C157" i="15" s="1"/>
  <c r="C158" i="15" s="1"/>
  <c r="C159" i="15" s="1"/>
  <c r="C160" i="15" s="1"/>
  <c r="C161" i="15" s="1"/>
  <c r="C162" i="15" s="1"/>
  <c r="C163" i="15" s="1"/>
  <c r="C164" i="15" s="1"/>
  <c r="C165" i="15" s="1"/>
  <c r="F116" i="15" s="1"/>
  <c r="F117" i="15" s="1"/>
  <c r="F118" i="15" s="1"/>
  <c r="F119" i="15" s="1"/>
  <c r="F120" i="15" s="1"/>
  <c r="F121" i="15" s="1"/>
  <c r="F122" i="15" s="1"/>
  <c r="F123" i="15" s="1"/>
  <c r="F124" i="15" s="1"/>
  <c r="F125" i="15" s="1"/>
  <c r="F126" i="15" s="1"/>
  <c r="F127" i="15" s="1"/>
  <c r="F128" i="15" s="1"/>
  <c r="F129" i="15" s="1"/>
  <c r="F130" i="15" s="1"/>
  <c r="F131" i="15" s="1"/>
  <c r="F132" i="15" s="1"/>
  <c r="F133" i="15" s="1"/>
  <c r="F134" i="15" s="1"/>
  <c r="F135" i="15" s="1"/>
  <c r="F136" i="15" s="1"/>
  <c r="F137" i="15" s="1"/>
  <c r="F138" i="15" s="1"/>
  <c r="F139" i="15" s="1"/>
  <c r="F140" i="15" s="1"/>
  <c r="F141" i="15" s="1"/>
  <c r="F142" i="15" s="1"/>
  <c r="F143" i="15" s="1"/>
  <c r="F144" i="15" s="1"/>
  <c r="F145" i="15" s="1"/>
  <c r="F146" i="15" s="1"/>
  <c r="F147" i="15" s="1"/>
  <c r="F148" i="15" s="1"/>
  <c r="F149" i="15" s="1"/>
  <c r="F150" i="15" s="1"/>
  <c r="F151" i="15" s="1"/>
  <c r="F152" i="15" s="1"/>
  <c r="F153" i="15" s="1"/>
  <c r="F154" i="15" s="1"/>
  <c r="F155" i="15" s="1"/>
  <c r="F156" i="15" s="1"/>
  <c r="F157" i="15" s="1"/>
  <c r="F158" i="15" s="1"/>
  <c r="F159" i="15" s="1"/>
  <c r="F160" i="15" s="1"/>
  <c r="F161" i="15" s="1"/>
  <c r="F162" i="15" s="1"/>
  <c r="F163" i="15" s="1"/>
  <c r="F164" i="15" s="1"/>
  <c r="F165" i="15" s="1"/>
  <c r="I116" i="15" s="1"/>
  <c r="I117" i="15" s="1"/>
  <c r="I118" i="15" s="1"/>
  <c r="I119" i="15" s="1"/>
  <c r="I120" i="15" s="1"/>
  <c r="I121" i="15" s="1"/>
  <c r="I122" i="15" s="1"/>
  <c r="I123" i="15" s="1"/>
  <c r="I124" i="15" s="1"/>
  <c r="I125" i="15" s="1"/>
  <c r="I126" i="15" s="1"/>
  <c r="I127" i="15" s="1"/>
  <c r="I128" i="15" s="1"/>
  <c r="I129" i="15" s="1"/>
  <c r="I130" i="15" s="1"/>
  <c r="I131" i="15" s="1"/>
  <c r="I132" i="15" s="1"/>
  <c r="I133" i="15" s="1"/>
  <c r="I134" i="15" s="1"/>
  <c r="I135" i="15" s="1"/>
  <c r="I136" i="15" s="1"/>
  <c r="I137" i="15" s="1"/>
  <c r="I138" i="15" s="1"/>
  <c r="I139" i="15" s="1"/>
  <c r="I140" i="15" s="1"/>
  <c r="I141" i="15" s="1"/>
  <c r="I142" i="15" s="1"/>
  <c r="I143" i="15" s="1"/>
  <c r="I144" i="15" s="1"/>
  <c r="I145" i="15" s="1"/>
  <c r="I146" i="15" s="1"/>
  <c r="I147" i="15" s="1"/>
  <c r="I148" i="15" s="1"/>
  <c r="I149" i="15" s="1"/>
  <c r="I150" i="15" s="1"/>
  <c r="I151" i="15" s="1"/>
  <c r="I152" i="15" s="1"/>
  <c r="I153" i="15" s="1"/>
  <c r="I154" i="15" s="1"/>
  <c r="I155" i="15" s="1"/>
  <c r="I156" i="15" s="1"/>
  <c r="I157" i="15" s="1"/>
  <c r="I158" i="15" s="1"/>
  <c r="I159" i="15" s="1"/>
  <c r="I160" i="15" s="1"/>
  <c r="I161" i="15" s="1"/>
  <c r="I162" i="15" s="1"/>
  <c r="I163" i="15" s="1"/>
  <c r="I164" i="15" s="1"/>
  <c r="I165" i="15" s="1"/>
  <c r="L116" i="15" s="1"/>
  <c r="L117" i="15" s="1"/>
  <c r="L118" i="15" s="1"/>
  <c r="L119" i="15" s="1"/>
  <c r="L120" i="15" s="1"/>
  <c r="L121" i="15" s="1"/>
  <c r="L122" i="15" s="1"/>
  <c r="L123" i="15" s="1"/>
  <c r="L124" i="15" s="1"/>
  <c r="L125" i="15" s="1"/>
  <c r="L126" i="15" s="1"/>
  <c r="L127" i="15" s="1"/>
  <c r="L128" i="15" s="1"/>
  <c r="L129" i="15" s="1"/>
  <c r="L130" i="15" s="1"/>
  <c r="L131" i="15" s="1"/>
  <c r="L132" i="15" s="1"/>
  <c r="L133" i="15" s="1"/>
  <c r="L134" i="15" s="1"/>
  <c r="L135" i="15" s="1"/>
  <c r="L136" i="15" s="1"/>
  <c r="L137" i="15" s="1"/>
  <c r="L138" i="15" s="1"/>
  <c r="L139" i="15" s="1"/>
  <c r="L140" i="15" s="1"/>
  <c r="L141" i="15" s="1"/>
  <c r="L142" i="15" s="1"/>
  <c r="L143" i="15" s="1"/>
  <c r="L144" i="15" s="1"/>
  <c r="L145" i="15" s="1"/>
  <c r="L146" i="15" s="1"/>
  <c r="L147" i="15" s="1"/>
  <c r="L148" i="15" s="1"/>
  <c r="L149" i="15" s="1"/>
  <c r="L150" i="15" s="1"/>
  <c r="L151" i="15" s="1"/>
  <c r="L152" i="15" s="1"/>
  <c r="L153" i="15" s="1"/>
  <c r="L154" i="15" s="1"/>
  <c r="L155" i="15" s="1"/>
  <c r="L156" i="15" s="1"/>
  <c r="L157" i="15" s="1"/>
  <c r="L158" i="15" s="1"/>
  <c r="L159" i="15" s="1"/>
  <c r="L160" i="15" s="1"/>
  <c r="L161" i="15" s="1"/>
  <c r="L162" i="15" s="1"/>
  <c r="L163" i="15" s="1"/>
  <c r="L164" i="15" s="1"/>
  <c r="L165" i="15" s="1"/>
  <c r="C171" i="15" s="1"/>
  <c r="C172" i="15" s="1"/>
  <c r="C173" i="15" s="1"/>
  <c r="C174" i="15" s="1"/>
  <c r="C175" i="15" s="1"/>
  <c r="C176" i="15" s="1"/>
  <c r="C177" i="15" s="1"/>
  <c r="C178" i="15" s="1"/>
  <c r="C179" i="15" s="1"/>
  <c r="C180" i="15" s="1"/>
  <c r="C181" i="15" s="1"/>
  <c r="C182" i="15" s="1"/>
  <c r="C183" i="15" s="1"/>
  <c r="C184" i="15" s="1"/>
  <c r="C185" i="15" s="1"/>
  <c r="C186" i="15" s="1"/>
  <c r="C187" i="15" s="1"/>
  <c r="C188" i="15" s="1"/>
  <c r="C189" i="15" s="1"/>
  <c r="C190" i="15" s="1"/>
  <c r="C191" i="15" s="1"/>
  <c r="C192" i="15" s="1"/>
  <c r="C193" i="15" s="1"/>
  <c r="C194" i="15" s="1"/>
  <c r="C195" i="15" s="1"/>
  <c r="C196" i="15" s="1"/>
  <c r="C197" i="15" s="1"/>
  <c r="C198" i="15" s="1"/>
  <c r="C199" i="15" s="1"/>
  <c r="C200" i="15" s="1"/>
  <c r="C201" i="15" s="1"/>
  <c r="C202" i="15" s="1"/>
  <c r="C203" i="15" s="1"/>
  <c r="C204" i="15" s="1"/>
  <c r="C205" i="15" s="1"/>
  <c r="C206" i="15" s="1"/>
  <c r="C207" i="15" s="1"/>
  <c r="C208" i="15" s="1"/>
  <c r="C209" i="15" s="1"/>
  <c r="C210" i="15" s="1"/>
  <c r="C211" i="15" s="1"/>
  <c r="C212" i="15" s="1"/>
  <c r="C213" i="15" s="1"/>
  <c r="C214" i="15" s="1"/>
  <c r="C215" i="15" s="1"/>
  <c r="C216" i="15" s="1"/>
  <c r="C217" i="15" s="1"/>
  <c r="C218" i="15" s="1"/>
  <c r="C219" i="15" s="1"/>
  <c r="C220" i="15" s="1"/>
  <c r="F171" i="15" s="1"/>
  <c r="F172" i="15" s="1"/>
  <c r="F173" i="15" s="1"/>
  <c r="F174" i="15" s="1"/>
  <c r="F175" i="15" s="1"/>
  <c r="F176" i="15" s="1"/>
  <c r="F177" i="15" s="1"/>
  <c r="F178" i="15" s="1"/>
  <c r="F179" i="15" s="1"/>
  <c r="F180" i="15" s="1"/>
  <c r="F181" i="15" s="1"/>
  <c r="F182" i="15" s="1"/>
  <c r="F183" i="15" s="1"/>
  <c r="F184" i="15" s="1"/>
  <c r="F185" i="15" s="1"/>
  <c r="F186" i="15" s="1"/>
  <c r="F187" i="15" s="1"/>
  <c r="F188" i="15" s="1"/>
  <c r="F189" i="15" s="1"/>
  <c r="F190" i="15" s="1"/>
  <c r="F191" i="15" s="1"/>
  <c r="F192" i="15" s="1"/>
  <c r="F193" i="15" s="1"/>
  <c r="F194" i="15" s="1"/>
  <c r="F195" i="15" s="1"/>
  <c r="F196" i="15" s="1"/>
  <c r="F197" i="15" s="1"/>
  <c r="F198" i="15" s="1"/>
  <c r="F199" i="15" s="1"/>
  <c r="F200" i="15" s="1"/>
  <c r="F201" i="15" s="1"/>
  <c r="F202" i="15" s="1"/>
  <c r="F203" i="15" s="1"/>
  <c r="F204" i="15" s="1"/>
  <c r="F205" i="15" s="1"/>
  <c r="F206" i="15" s="1"/>
  <c r="F207" i="15" s="1"/>
  <c r="F208" i="15" s="1"/>
  <c r="F209" i="15" s="1"/>
  <c r="F210" i="15" s="1"/>
  <c r="F211" i="15" s="1"/>
  <c r="F212" i="15" s="1"/>
  <c r="F213" i="15" s="1"/>
  <c r="F214" i="15" s="1"/>
  <c r="F215" i="15" s="1"/>
  <c r="F216" i="15" s="1"/>
  <c r="F217" i="15" s="1"/>
  <c r="F218" i="15" s="1"/>
  <c r="F219" i="15" s="1"/>
  <c r="F220" i="15" s="1"/>
  <c r="I171" i="15" s="1"/>
  <c r="I172" i="15" s="1"/>
  <c r="I173" i="15" s="1"/>
  <c r="I174" i="15" s="1"/>
  <c r="I175" i="15" s="1"/>
  <c r="I176" i="15" s="1"/>
  <c r="I177" i="15" s="1"/>
  <c r="I178" i="15" s="1"/>
  <c r="I179" i="15" s="1"/>
  <c r="I180" i="15" s="1"/>
  <c r="I181" i="15" s="1"/>
  <c r="I182" i="15" s="1"/>
  <c r="I183" i="15" s="1"/>
  <c r="I184" i="15" s="1"/>
  <c r="I185" i="15" s="1"/>
  <c r="I186" i="15" s="1"/>
  <c r="I187" i="15" s="1"/>
  <c r="I188" i="15" s="1"/>
  <c r="I189" i="15" s="1"/>
  <c r="I190" i="15" s="1"/>
  <c r="I191" i="15" s="1"/>
  <c r="I192" i="15" s="1"/>
  <c r="I193" i="15" s="1"/>
  <c r="I194" i="15" s="1"/>
  <c r="I195" i="15" s="1"/>
  <c r="I196" i="15" s="1"/>
  <c r="I197" i="15" s="1"/>
  <c r="I198" i="15" s="1"/>
  <c r="I199" i="15" s="1"/>
  <c r="I200" i="15" s="1"/>
  <c r="I201" i="15" s="1"/>
  <c r="I202" i="15" s="1"/>
  <c r="I203" i="15" s="1"/>
  <c r="I204" i="15" s="1"/>
  <c r="I205" i="15" s="1"/>
  <c r="I206" i="15" s="1"/>
  <c r="I207" i="15" s="1"/>
  <c r="I208" i="15" s="1"/>
  <c r="I209" i="15" s="1"/>
  <c r="I210" i="15" s="1"/>
  <c r="I211" i="15" s="1"/>
  <c r="I212" i="15" s="1"/>
  <c r="I213" i="15" s="1"/>
  <c r="I214" i="15" s="1"/>
  <c r="I215" i="15" s="1"/>
  <c r="I216" i="15" s="1"/>
  <c r="I217" i="15" s="1"/>
  <c r="I218" i="15" s="1"/>
  <c r="I219" i="15" s="1"/>
  <c r="I220" i="15" s="1"/>
  <c r="L171" i="15" s="1"/>
  <c r="L172" i="15" s="1"/>
  <c r="L173" i="15" s="1"/>
  <c r="L174" i="15" s="1"/>
  <c r="L175" i="15" s="1"/>
  <c r="L176" i="15" s="1"/>
  <c r="L177" i="15" s="1"/>
  <c r="L178" i="15" s="1"/>
  <c r="L179" i="15" s="1"/>
  <c r="L180" i="15" s="1"/>
  <c r="L181" i="15" s="1"/>
  <c r="L182" i="15" s="1"/>
  <c r="L183" i="15" s="1"/>
  <c r="L184" i="15" s="1"/>
  <c r="L185" i="15" s="1"/>
  <c r="L186" i="15" s="1"/>
  <c r="L187" i="15" s="1"/>
  <c r="L188" i="15" s="1"/>
  <c r="L189" i="15" s="1"/>
  <c r="L190" i="15" s="1"/>
  <c r="L191" i="15" s="1"/>
  <c r="L192" i="15" s="1"/>
  <c r="L193" i="15" s="1"/>
  <c r="L194" i="15" s="1"/>
  <c r="L195" i="15" s="1"/>
  <c r="L196" i="15" s="1"/>
  <c r="L197" i="15" s="1"/>
  <c r="L198" i="15" s="1"/>
  <c r="L199" i="15" s="1"/>
  <c r="L200" i="15" s="1"/>
  <c r="L201" i="15" s="1"/>
  <c r="L202" i="15" s="1"/>
  <c r="L203" i="15" s="1"/>
  <c r="L204" i="15" s="1"/>
  <c r="L205" i="15" s="1"/>
  <c r="L206" i="15" s="1"/>
  <c r="L207" i="15" s="1"/>
  <c r="L208" i="15" s="1"/>
  <c r="L209" i="15" s="1"/>
  <c r="L210" i="15" s="1"/>
  <c r="L211" i="15" s="1"/>
  <c r="P8" i="15"/>
  <c r="O8" i="15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O25" i="15" s="1"/>
  <c r="O26" i="15" s="1"/>
  <c r="O27" i="15" s="1"/>
  <c r="O28" i="15" s="1"/>
  <c r="O29" i="15" s="1"/>
  <c r="O30" i="15" s="1"/>
  <c r="O31" i="15" s="1"/>
  <c r="O32" i="15" s="1"/>
  <c r="O33" i="15" s="1"/>
  <c r="O34" i="15" s="1"/>
  <c r="O35" i="15" s="1"/>
  <c r="O36" i="15" s="1"/>
  <c r="O37" i="15" s="1"/>
  <c r="O38" i="15" s="1"/>
  <c r="O39" i="15" s="1"/>
  <c r="O40" i="15" s="1"/>
  <c r="O41" i="15" s="1"/>
  <c r="O42" i="15" s="1"/>
  <c r="O43" i="15" s="1"/>
  <c r="O44" i="15" s="1"/>
  <c r="O45" i="15" s="1"/>
  <c r="O46" i="15" s="1"/>
  <c r="O47" i="15" s="1"/>
  <c r="O48" i="15" s="1"/>
  <c r="O49" i="15" s="1"/>
  <c r="O50" i="15" s="1"/>
  <c r="O51" i="15" s="1"/>
  <c r="O52" i="15" s="1"/>
  <c r="O53" i="15" s="1"/>
  <c r="O54" i="15" s="1"/>
  <c r="O55" i="15" s="1"/>
  <c r="O56" i="15" s="1"/>
  <c r="O57" i="15" s="1"/>
  <c r="O58" i="15" s="1"/>
  <c r="O59" i="15" s="1"/>
  <c r="O60" i="15" s="1"/>
  <c r="O61" i="15" s="1"/>
  <c r="O62" i="15" s="1"/>
  <c r="O63" i="15" s="1"/>
  <c r="O64" i="15" s="1"/>
  <c r="O65" i="15" s="1"/>
  <c r="O66" i="15" s="1"/>
  <c r="O67" i="15" s="1"/>
  <c r="O68" i="15" s="1"/>
  <c r="O69" i="15" s="1"/>
  <c r="O70" i="15" s="1"/>
  <c r="O71" i="15" s="1"/>
  <c r="O72" i="15" s="1"/>
  <c r="O73" i="15" s="1"/>
  <c r="O74" i="15" s="1"/>
  <c r="O75" i="15" s="1"/>
  <c r="O76" i="15" s="1"/>
  <c r="O77" i="15" s="1"/>
  <c r="O78" i="15" s="1"/>
  <c r="O79" i="15" s="1"/>
  <c r="O80" i="15" s="1"/>
  <c r="O81" i="15" s="1"/>
  <c r="O82" i="15" s="1"/>
  <c r="O83" i="15" s="1"/>
  <c r="O84" i="15" s="1"/>
  <c r="O85" i="15" s="1"/>
  <c r="C8" i="15"/>
  <c r="B8" i="15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E6" i="15" s="1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H6" i="15" s="1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H54" i="15" s="1"/>
  <c r="H55" i="15" s="1"/>
  <c r="K6" i="15" s="1"/>
  <c r="K7" i="15" s="1"/>
  <c r="K8" i="15" s="1"/>
  <c r="K9" i="15" s="1"/>
  <c r="K10" i="15" s="1"/>
  <c r="K11" i="15" s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K28" i="15" s="1"/>
  <c r="K29" i="15" s="1"/>
  <c r="K30" i="15" s="1"/>
  <c r="K31" i="15" s="1"/>
  <c r="K32" i="15" s="1"/>
  <c r="K33" i="15" s="1"/>
  <c r="K34" i="15" s="1"/>
  <c r="K35" i="15" s="1"/>
  <c r="K36" i="15" s="1"/>
  <c r="K37" i="15" s="1"/>
  <c r="K38" i="15" s="1"/>
  <c r="K39" i="15" s="1"/>
  <c r="K40" i="15" s="1"/>
  <c r="K41" i="15" s="1"/>
  <c r="K42" i="15" s="1"/>
  <c r="K43" i="15" s="1"/>
  <c r="K44" i="15" s="1"/>
  <c r="K45" i="15" s="1"/>
  <c r="K46" i="15" s="1"/>
  <c r="K47" i="15" s="1"/>
  <c r="K48" i="15" s="1"/>
  <c r="K49" i="15" s="1"/>
  <c r="K50" i="15" s="1"/>
  <c r="K51" i="15" s="1"/>
  <c r="K52" i="15" s="1"/>
  <c r="K53" i="15" s="1"/>
  <c r="K54" i="15" s="1"/>
  <c r="K55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E61" i="15" s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E96" i="15" s="1"/>
  <c r="E97" i="15" s="1"/>
  <c r="E98" i="15" s="1"/>
  <c r="E99" i="15" s="1"/>
  <c r="E100" i="15" s="1"/>
  <c r="E101" i="15" s="1"/>
  <c r="E102" i="15" s="1"/>
  <c r="E103" i="15" s="1"/>
  <c r="E104" i="15" s="1"/>
  <c r="E105" i="15" s="1"/>
  <c r="E106" i="15" s="1"/>
  <c r="E107" i="15" s="1"/>
  <c r="E108" i="15" s="1"/>
  <c r="E109" i="15" s="1"/>
  <c r="E11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H72" i="15" s="1"/>
  <c r="H73" i="15" s="1"/>
  <c r="H74" i="15" s="1"/>
  <c r="H75" i="15" s="1"/>
  <c r="H76" i="15" s="1"/>
  <c r="H77" i="15" s="1"/>
  <c r="H78" i="15" s="1"/>
  <c r="H79" i="15" s="1"/>
  <c r="H80" i="15" s="1"/>
  <c r="H81" i="15" s="1"/>
  <c r="H82" i="15" s="1"/>
  <c r="H83" i="15" s="1"/>
  <c r="H84" i="15" s="1"/>
  <c r="H85" i="15" s="1"/>
  <c r="H86" i="15" s="1"/>
  <c r="H87" i="15" s="1"/>
  <c r="H88" i="15" s="1"/>
  <c r="H89" i="15" s="1"/>
  <c r="H90" i="15" s="1"/>
  <c r="H91" i="15" s="1"/>
  <c r="H92" i="15" s="1"/>
  <c r="H93" i="15" s="1"/>
  <c r="H94" i="15" s="1"/>
  <c r="H95" i="15" s="1"/>
  <c r="H96" i="15" s="1"/>
  <c r="H97" i="15" s="1"/>
  <c r="H98" i="15" s="1"/>
  <c r="H99" i="15" s="1"/>
  <c r="H100" i="15" s="1"/>
  <c r="H101" i="15" s="1"/>
  <c r="H102" i="15" s="1"/>
  <c r="H103" i="15" s="1"/>
  <c r="H104" i="15" s="1"/>
  <c r="H105" i="15" s="1"/>
  <c r="H106" i="15" s="1"/>
  <c r="H107" i="15" s="1"/>
  <c r="H108" i="15" s="1"/>
  <c r="H109" i="15" s="1"/>
  <c r="H110" i="15" s="1"/>
  <c r="K61" i="15" s="1"/>
  <c r="K62" i="15" s="1"/>
  <c r="K63" i="15" s="1"/>
  <c r="K64" i="15" s="1"/>
  <c r="K65" i="15" s="1"/>
  <c r="K66" i="15" s="1"/>
  <c r="K67" i="15" s="1"/>
  <c r="K68" i="15" s="1"/>
  <c r="K69" i="15" s="1"/>
  <c r="K70" i="15" s="1"/>
  <c r="K71" i="15" s="1"/>
  <c r="K72" i="15" s="1"/>
  <c r="K73" i="15" s="1"/>
  <c r="K74" i="15" s="1"/>
  <c r="K75" i="15" s="1"/>
  <c r="K76" i="15" s="1"/>
  <c r="K77" i="15" s="1"/>
  <c r="K78" i="15" s="1"/>
  <c r="K79" i="15" s="1"/>
  <c r="K80" i="15" s="1"/>
  <c r="K81" i="15" s="1"/>
  <c r="K82" i="15" s="1"/>
  <c r="K83" i="15" s="1"/>
  <c r="K84" i="15" s="1"/>
  <c r="K85" i="15" s="1"/>
  <c r="K86" i="15" s="1"/>
  <c r="K87" i="15" s="1"/>
  <c r="K88" i="15" s="1"/>
  <c r="K89" i="15" s="1"/>
  <c r="K90" i="15" s="1"/>
  <c r="K91" i="15" s="1"/>
  <c r="K92" i="15" s="1"/>
  <c r="K93" i="15" s="1"/>
  <c r="K94" i="15" s="1"/>
  <c r="K95" i="15" s="1"/>
  <c r="K96" i="15" s="1"/>
  <c r="K97" i="15" s="1"/>
  <c r="K98" i="15" s="1"/>
  <c r="K99" i="15" s="1"/>
  <c r="K100" i="15" s="1"/>
  <c r="K101" i="15" s="1"/>
  <c r="K102" i="15" s="1"/>
  <c r="K103" i="15" s="1"/>
  <c r="K104" i="15" s="1"/>
  <c r="K105" i="15" s="1"/>
  <c r="K106" i="15" s="1"/>
  <c r="K107" i="15" s="1"/>
  <c r="K108" i="15" s="1"/>
  <c r="K109" i="15" s="1"/>
  <c r="K110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B162" i="15" s="1"/>
  <c r="B163" i="15" s="1"/>
  <c r="B164" i="15" s="1"/>
  <c r="B165" i="15" s="1"/>
  <c r="E116" i="15" s="1"/>
  <c r="E117" i="15" s="1"/>
  <c r="E118" i="15" s="1"/>
  <c r="E119" i="15" s="1"/>
  <c r="E120" i="15" s="1"/>
  <c r="E121" i="15" s="1"/>
  <c r="E122" i="15" s="1"/>
  <c r="E123" i="15" s="1"/>
  <c r="E124" i="15" s="1"/>
  <c r="E125" i="15" s="1"/>
  <c r="E126" i="15" s="1"/>
  <c r="E127" i="15" s="1"/>
  <c r="E128" i="15" s="1"/>
  <c r="E129" i="15" s="1"/>
  <c r="E130" i="15" s="1"/>
  <c r="E131" i="15" s="1"/>
  <c r="E132" i="15" s="1"/>
  <c r="E133" i="15" s="1"/>
  <c r="E134" i="15" s="1"/>
  <c r="E135" i="15" s="1"/>
  <c r="E136" i="15" s="1"/>
  <c r="E137" i="15" s="1"/>
  <c r="E138" i="15" s="1"/>
  <c r="E139" i="15" s="1"/>
  <c r="E140" i="15" s="1"/>
  <c r="E141" i="15" s="1"/>
  <c r="E142" i="15" s="1"/>
  <c r="E143" i="15" s="1"/>
  <c r="E144" i="15" s="1"/>
  <c r="E145" i="15" s="1"/>
  <c r="E146" i="15" s="1"/>
  <c r="E147" i="15" s="1"/>
  <c r="E148" i="15" s="1"/>
  <c r="E149" i="15" s="1"/>
  <c r="E150" i="15" s="1"/>
  <c r="E151" i="15" s="1"/>
  <c r="E152" i="15" s="1"/>
  <c r="E153" i="15" s="1"/>
  <c r="E154" i="15" s="1"/>
  <c r="E155" i="15" s="1"/>
  <c r="E156" i="15" s="1"/>
  <c r="E157" i="15" s="1"/>
  <c r="E158" i="15" s="1"/>
  <c r="E159" i="15" s="1"/>
  <c r="E160" i="15" s="1"/>
  <c r="E161" i="15" s="1"/>
  <c r="E162" i="15" s="1"/>
  <c r="E163" i="15" s="1"/>
  <c r="E164" i="15" s="1"/>
  <c r="E165" i="15" s="1"/>
  <c r="H116" i="15" s="1"/>
  <c r="H117" i="15" s="1"/>
  <c r="H118" i="15" s="1"/>
  <c r="H119" i="15" s="1"/>
  <c r="H120" i="15" s="1"/>
  <c r="H121" i="15" s="1"/>
  <c r="H122" i="15" s="1"/>
  <c r="H123" i="15" s="1"/>
  <c r="H124" i="15" s="1"/>
  <c r="H125" i="15" s="1"/>
  <c r="H126" i="15" s="1"/>
  <c r="H127" i="15" s="1"/>
  <c r="H128" i="15" s="1"/>
  <c r="H129" i="15" s="1"/>
  <c r="H130" i="15" s="1"/>
  <c r="H131" i="15" s="1"/>
  <c r="H132" i="15" s="1"/>
  <c r="H133" i="15" s="1"/>
  <c r="H134" i="15" s="1"/>
  <c r="H135" i="15" s="1"/>
  <c r="H136" i="15" s="1"/>
  <c r="H137" i="15" s="1"/>
  <c r="H138" i="15" s="1"/>
  <c r="H139" i="15" s="1"/>
  <c r="H140" i="15" s="1"/>
  <c r="H141" i="15" s="1"/>
  <c r="H142" i="15" s="1"/>
  <c r="H143" i="15" s="1"/>
  <c r="H144" i="15" s="1"/>
  <c r="H145" i="15" s="1"/>
  <c r="H146" i="15" s="1"/>
  <c r="H147" i="15" s="1"/>
  <c r="H148" i="15" s="1"/>
  <c r="H149" i="15" s="1"/>
  <c r="H150" i="15" s="1"/>
  <c r="H151" i="15" s="1"/>
  <c r="H152" i="15" s="1"/>
  <c r="H153" i="15" s="1"/>
  <c r="H154" i="15" s="1"/>
  <c r="H155" i="15" s="1"/>
  <c r="H156" i="15" s="1"/>
  <c r="H157" i="15" s="1"/>
  <c r="H158" i="15" s="1"/>
  <c r="H159" i="15" s="1"/>
  <c r="H160" i="15" s="1"/>
  <c r="H161" i="15" s="1"/>
  <c r="H162" i="15" s="1"/>
  <c r="H163" i="15" s="1"/>
  <c r="H164" i="15" s="1"/>
  <c r="H165" i="15" s="1"/>
  <c r="K116" i="15" s="1"/>
  <c r="K117" i="15" s="1"/>
  <c r="K118" i="15" s="1"/>
  <c r="K119" i="15" s="1"/>
  <c r="K120" i="15" s="1"/>
  <c r="K121" i="15" s="1"/>
  <c r="K122" i="15" s="1"/>
  <c r="K123" i="15" s="1"/>
  <c r="K124" i="15" s="1"/>
  <c r="K125" i="15" s="1"/>
  <c r="K126" i="15" s="1"/>
  <c r="K127" i="15" s="1"/>
  <c r="K128" i="15" s="1"/>
  <c r="K129" i="15" s="1"/>
  <c r="K130" i="15" s="1"/>
  <c r="K131" i="15" s="1"/>
  <c r="K132" i="15" s="1"/>
  <c r="K133" i="15" s="1"/>
  <c r="K134" i="15" s="1"/>
  <c r="K135" i="15" s="1"/>
  <c r="K136" i="15" s="1"/>
  <c r="K137" i="15" s="1"/>
  <c r="K138" i="15" s="1"/>
  <c r="K139" i="15" s="1"/>
  <c r="K140" i="15" s="1"/>
  <c r="K141" i="15" s="1"/>
  <c r="K142" i="15" s="1"/>
  <c r="K143" i="15" s="1"/>
  <c r="K144" i="15" s="1"/>
  <c r="K145" i="15" s="1"/>
  <c r="K146" i="15" s="1"/>
  <c r="K147" i="15" s="1"/>
  <c r="K148" i="15" s="1"/>
  <c r="K149" i="15" s="1"/>
  <c r="K150" i="15" s="1"/>
  <c r="K151" i="15" s="1"/>
  <c r="K152" i="15" s="1"/>
  <c r="K153" i="15" s="1"/>
  <c r="K154" i="15" s="1"/>
  <c r="K155" i="15" s="1"/>
  <c r="K156" i="15" s="1"/>
  <c r="K157" i="15" s="1"/>
  <c r="K158" i="15" s="1"/>
  <c r="K159" i="15" s="1"/>
  <c r="K160" i="15" s="1"/>
  <c r="K161" i="15" s="1"/>
  <c r="K162" i="15" s="1"/>
  <c r="K163" i="15" s="1"/>
  <c r="K164" i="15" s="1"/>
  <c r="K165" i="15" s="1"/>
  <c r="B171" i="15" s="1"/>
  <c r="B172" i="15" s="1"/>
  <c r="B173" i="15" s="1"/>
  <c r="B174" i="15" s="1"/>
  <c r="B175" i="15" s="1"/>
  <c r="B176" i="15" s="1"/>
  <c r="B177" i="15" s="1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B213" i="15" s="1"/>
  <c r="B214" i="15" s="1"/>
  <c r="B215" i="15" s="1"/>
  <c r="B216" i="15" s="1"/>
  <c r="B217" i="15" s="1"/>
  <c r="B218" i="15" s="1"/>
  <c r="B219" i="15" s="1"/>
  <c r="B220" i="15" s="1"/>
  <c r="E171" i="15" s="1"/>
  <c r="E172" i="15" s="1"/>
  <c r="E173" i="15" s="1"/>
  <c r="E174" i="15" s="1"/>
  <c r="E175" i="15" s="1"/>
  <c r="E176" i="15" s="1"/>
  <c r="E177" i="15" s="1"/>
  <c r="E178" i="15" s="1"/>
  <c r="E179" i="15" s="1"/>
  <c r="E180" i="15" s="1"/>
  <c r="E181" i="15" s="1"/>
  <c r="E182" i="15" s="1"/>
  <c r="E183" i="15" s="1"/>
  <c r="E184" i="15" s="1"/>
  <c r="E185" i="15" s="1"/>
  <c r="E186" i="15" s="1"/>
  <c r="E187" i="15" s="1"/>
  <c r="E188" i="15" s="1"/>
  <c r="E189" i="15" s="1"/>
  <c r="E190" i="15" s="1"/>
  <c r="E191" i="15" s="1"/>
  <c r="E192" i="15" s="1"/>
  <c r="E193" i="15" s="1"/>
  <c r="E194" i="15" s="1"/>
  <c r="E195" i="15" s="1"/>
  <c r="E196" i="15" s="1"/>
  <c r="E197" i="15" s="1"/>
  <c r="E198" i="15" s="1"/>
  <c r="E199" i="15" s="1"/>
  <c r="E200" i="15" s="1"/>
  <c r="E201" i="15" s="1"/>
  <c r="E202" i="15" s="1"/>
  <c r="E203" i="15" s="1"/>
  <c r="E204" i="15" s="1"/>
  <c r="E205" i="15" s="1"/>
  <c r="E206" i="15" s="1"/>
  <c r="E207" i="15" s="1"/>
  <c r="E208" i="15" s="1"/>
  <c r="E209" i="15" s="1"/>
  <c r="E210" i="15" s="1"/>
  <c r="E211" i="15" s="1"/>
  <c r="E212" i="15" s="1"/>
  <c r="E213" i="15" s="1"/>
  <c r="E214" i="15" s="1"/>
  <c r="E215" i="15" s="1"/>
  <c r="E216" i="15" s="1"/>
  <c r="E217" i="15" s="1"/>
  <c r="E218" i="15" s="1"/>
  <c r="E219" i="15" s="1"/>
  <c r="E220" i="15" s="1"/>
  <c r="H171" i="15" s="1"/>
  <c r="H172" i="15" s="1"/>
  <c r="H173" i="15" s="1"/>
  <c r="H174" i="15" s="1"/>
  <c r="H175" i="15" s="1"/>
  <c r="H176" i="15" s="1"/>
  <c r="H177" i="15" s="1"/>
  <c r="H178" i="15" s="1"/>
  <c r="H179" i="15" s="1"/>
  <c r="H180" i="15" s="1"/>
  <c r="H181" i="15" s="1"/>
  <c r="H182" i="15" s="1"/>
  <c r="H183" i="15" s="1"/>
  <c r="H184" i="15" s="1"/>
  <c r="H185" i="15" s="1"/>
  <c r="H186" i="15" s="1"/>
  <c r="H187" i="15" s="1"/>
  <c r="H188" i="15" s="1"/>
  <c r="H189" i="15" s="1"/>
  <c r="H190" i="15" s="1"/>
  <c r="H191" i="15" s="1"/>
  <c r="H192" i="15" s="1"/>
  <c r="H193" i="15" s="1"/>
  <c r="H194" i="15" s="1"/>
  <c r="H195" i="15" s="1"/>
  <c r="H196" i="15" s="1"/>
  <c r="H197" i="15" s="1"/>
  <c r="H198" i="15" s="1"/>
  <c r="H199" i="15" s="1"/>
  <c r="H200" i="15" s="1"/>
  <c r="H201" i="15" s="1"/>
  <c r="H202" i="15" s="1"/>
  <c r="H203" i="15" s="1"/>
  <c r="H204" i="15" s="1"/>
  <c r="H205" i="15" s="1"/>
  <c r="H206" i="15" s="1"/>
  <c r="H207" i="15" s="1"/>
  <c r="H208" i="15" s="1"/>
  <c r="H209" i="15" s="1"/>
  <c r="H210" i="15" s="1"/>
  <c r="H211" i="15" s="1"/>
  <c r="H212" i="15" s="1"/>
  <c r="H213" i="15" s="1"/>
  <c r="H214" i="15" s="1"/>
  <c r="H215" i="15" s="1"/>
  <c r="H216" i="15" s="1"/>
  <c r="H217" i="15" s="1"/>
  <c r="H218" i="15" s="1"/>
  <c r="H219" i="15" s="1"/>
  <c r="H220" i="15" s="1"/>
  <c r="K171" i="15" s="1"/>
  <c r="K172" i="15" s="1"/>
  <c r="K173" i="15" s="1"/>
  <c r="K174" i="15" s="1"/>
  <c r="K175" i="15" s="1"/>
  <c r="K176" i="15" s="1"/>
  <c r="K177" i="15" s="1"/>
  <c r="K178" i="15" s="1"/>
  <c r="K179" i="15" s="1"/>
  <c r="K180" i="15" s="1"/>
  <c r="K181" i="15" s="1"/>
  <c r="K182" i="15" s="1"/>
  <c r="K183" i="15" s="1"/>
  <c r="K184" i="15" s="1"/>
  <c r="K185" i="15" s="1"/>
  <c r="K186" i="15" s="1"/>
  <c r="K187" i="15" s="1"/>
  <c r="K188" i="15" s="1"/>
  <c r="K189" i="15" s="1"/>
  <c r="K190" i="15" s="1"/>
  <c r="K191" i="15" s="1"/>
  <c r="K192" i="15" s="1"/>
  <c r="K193" i="15" s="1"/>
  <c r="K194" i="15" s="1"/>
  <c r="K195" i="15" s="1"/>
  <c r="K196" i="15" s="1"/>
  <c r="K197" i="15" s="1"/>
  <c r="K198" i="15" s="1"/>
  <c r="K199" i="15" s="1"/>
  <c r="K200" i="15" s="1"/>
  <c r="K201" i="15" s="1"/>
  <c r="K202" i="15" s="1"/>
  <c r="K203" i="15" s="1"/>
  <c r="K204" i="15" s="1"/>
  <c r="K205" i="15" s="1"/>
  <c r="K206" i="15" s="1"/>
  <c r="K207" i="15" s="1"/>
  <c r="K208" i="15" s="1"/>
  <c r="K209" i="15" s="1"/>
  <c r="K210" i="15" s="1"/>
  <c r="K211" i="15" s="1"/>
  <c r="K212" i="15" s="1"/>
  <c r="K213" i="15" s="1"/>
  <c r="K214" i="15" s="1"/>
  <c r="K215" i="15" s="1"/>
  <c r="K216" i="15" s="1"/>
  <c r="K217" i="15" s="1"/>
  <c r="K218" i="15" s="1"/>
  <c r="K219" i="15" s="1"/>
  <c r="K220" i="15" s="1"/>
  <c r="P7" i="15"/>
  <c r="O7" i="15"/>
  <c r="M7" i="15"/>
  <c r="M8" i="15" s="1"/>
  <c r="M9" i="15" s="1"/>
  <c r="M10" i="15" s="1"/>
  <c r="C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D6" i="15" s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D35" i="15" s="1"/>
  <c r="D36" i="15" s="1"/>
  <c r="D37" i="15" s="1"/>
  <c r="D38" i="15" s="1"/>
  <c r="D39" i="15" s="1"/>
  <c r="D40" i="15" s="1"/>
  <c r="D41" i="15" s="1"/>
  <c r="D42" i="15" s="1"/>
  <c r="D43" i="15" s="1"/>
  <c r="D44" i="15" s="1"/>
  <c r="D45" i="15" s="1"/>
  <c r="D46" i="15" s="1"/>
  <c r="D47" i="15" s="1"/>
  <c r="D48" i="15" s="1"/>
  <c r="D49" i="15" s="1"/>
  <c r="D50" i="15" s="1"/>
  <c r="D51" i="15" s="1"/>
  <c r="D52" i="15" s="1"/>
  <c r="D53" i="15" s="1"/>
  <c r="D54" i="15" s="1"/>
  <c r="D55" i="15" s="1"/>
  <c r="G6" i="15" s="1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J6" i="15" s="1"/>
  <c r="J7" i="15" s="1"/>
  <c r="J8" i="15" s="1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J32" i="15" s="1"/>
  <c r="J33" i="15" s="1"/>
  <c r="J34" i="15" s="1"/>
  <c r="J35" i="15" s="1"/>
  <c r="J36" i="15" s="1"/>
  <c r="J37" i="15" s="1"/>
  <c r="J38" i="15" s="1"/>
  <c r="J39" i="15" s="1"/>
  <c r="J40" i="15" s="1"/>
  <c r="J41" i="15" s="1"/>
  <c r="J42" i="15" s="1"/>
  <c r="J43" i="15" s="1"/>
  <c r="J44" i="15" s="1"/>
  <c r="J45" i="15" s="1"/>
  <c r="J46" i="15" s="1"/>
  <c r="J47" i="15" s="1"/>
  <c r="J48" i="15" s="1"/>
  <c r="J49" i="15" s="1"/>
  <c r="J50" i="15" s="1"/>
  <c r="J51" i="15" s="1"/>
  <c r="J52" i="15" s="1"/>
  <c r="J53" i="15" s="1"/>
  <c r="J54" i="15" s="1"/>
  <c r="J55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D61" i="15" s="1"/>
  <c r="D62" i="15" s="1"/>
  <c r="D63" i="15" s="1"/>
  <c r="D64" i="15" s="1"/>
  <c r="D65" i="15" s="1"/>
  <c r="D66" i="15" s="1"/>
  <c r="D67" i="15" s="1"/>
  <c r="D68" i="15" s="1"/>
  <c r="D69" i="15" s="1"/>
  <c r="D70" i="15" s="1"/>
  <c r="D71" i="15" s="1"/>
  <c r="D72" i="15" s="1"/>
  <c r="D73" i="15" s="1"/>
  <c r="D74" i="15" s="1"/>
  <c r="D75" i="15" s="1"/>
  <c r="D76" i="15" s="1"/>
  <c r="D77" i="15" s="1"/>
  <c r="D78" i="15" s="1"/>
  <c r="D79" i="15" s="1"/>
  <c r="D80" i="15" s="1"/>
  <c r="D81" i="15" s="1"/>
  <c r="D82" i="15" s="1"/>
  <c r="D83" i="15" s="1"/>
  <c r="D84" i="15" s="1"/>
  <c r="D85" i="15" s="1"/>
  <c r="D86" i="15" s="1"/>
  <c r="D87" i="15" s="1"/>
  <c r="D88" i="15" s="1"/>
  <c r="D89" i="15" s="1"/>
  <c r="D90" i="15" s="1"/>
  <c r="D91" i="15" s="1"/>
  <c r="D92" i="15" s="1"/>
  <c r="D93" i="15" s="1"/>
  <c r="D94" i="15" s="1"/>
  <c r="D95" i="15" s="1"/>
  <c r="D96" i="15" s="1"/>
  <c r="D97" i="15" s="1"/>
  <c r="D98" i="15" s="1"/>
  <c r="D99" i="15" s="1"/>
  <c r="D100" i="15" s="1"/>
  <c r="D101" i="15" s="1"/>
  <c r="D102" i="15" s="1"/>
  <c r="D103" i="15" s="1"/>
  <c r="D104" i="15" s="1"/>
  <c r="D105" i="15" s="1"/>
  <c r="D106" i="15" s="1"/>
  <c r="D107" i="15" s="1"/>
  <c r="D108" i="15" s="1"/>
  <c r="D109" i="15" s="1"/>
  <c r="D110" i="15" s="1"/>
  <c r="G61" i="15" s="1"/>
  <c r="G62" i="15" s="1"/>
  <c r="G63" i="15" s="1"/>
  <c r="G64" i="15" s="1"/>
  <c r="G65" i="15" s="1"/>
  <c r="G66" i="15" s="1"/>
  <c r="G67" i="15" s="1"/>
  <c r="G68" i="15" s="1"/>
  <c r="G69" i="15" s="1"/>
  <c r="G70" i="15" s="1"/>
  <c r="G71" i="15" s="1"/>
  <c r="G72" i="15" s="1"/>
  <c r="G73" i="15" s="1"/>
  <c r="G74" i="15" s="1"/>
  <c r="G75" i="15" s="1"/>
  <c r="G76" i="15" s="1"/>
  <c r="G77" i="15" s="1"/>
  <c r="G78" i="15" s="1"/>
  <c r="G79" i="15" s="1"/>
  <c r="G80" i="15" s="1"/>
  <c r="G81" i="15" s="1"/>
  <c r="G82" i="15" s="1"/>
  <c r="G83" i="15" s="1"/>
  <c r="G84" i="15" s="1"/>
  <c r="G85" i="15" s="1"/>
  <c r="G86" i="15" s="1"/>
  <c r="G87" i="15" s="1"/>
  <c r="G88" i="15" s="1"/>
  <c r="G89" i="15" s="1"/>
  <c r="G90" i="15" s="1"/>
  <c r="G91" i="15" s="1"/>
  <c r="G92" i="15" s="1"/>
  <c r="G93" i="15" s="1"/>
  <c r="G94" i="15" s="1"/>
  <c r="G95" i="15" s="1"/>
  <c r="G96" i="15" s="1"/>
  <c r="G97" i="15" s="1"/>
  <c r="G98" i="15" s="1"/>
  <c r="G99" i="15" s="1"/>
  <c r="G100" i="15" s="1"/>
  <c r="G101" i="15" s="1"/>
  <c r="G102" i="15" s="1"/>
  <c r="G103" i="15" s="1"/>
  <c r="G104" i="15" s="1"/>
  <c r="G105" i="15" s="1"/>
  <c r="G106" i="15" s="1"/>
  <c r="G107" i="15" s="1"/>
  <c r="G108" i="15" s="1"/>
  <c r="G109" i="15" s="1"/>
  <c r="G110" i="15" s="1"/>
  <c r="J61" i="15" s="1"/>
  <c r="J62" i="15" s="1"/>
  <c r="J63" i="15" s="1"/>
  <c r="J64" i="15" s="1"/>
  <c r="J65" i="15" s="1"/>
  <c r="J66" i="15" s="1"/>
  <c r="J67" i="15" s="1"/>
  <c r="J68" i="15" s="1"/>
  <c r="J69" i="15" s="1"/>
  <c r="J70" i="15" s="1"/>
  <c r="J71" i="15" s="1"/>
  <c r="J72" i="15" s="1"/>
  <c r="J73" i="15" s="1"/>
  <c r="J74" i="15" s="1"/>
  <c r="J75" i="15" s="1"/>
  <c r="J76" i="15" s="1"/>
  <c r="J77" i="15" s="1"/>
  <c r="J78" i="15" s="1"/>
  <c r="J79" i="15" s="1"/>
  <c r="J80" i="15" s="1"/>
  <c r="J81" i="15" s="1"/>
  <c r="J82" i="15" s="1"/>
  <c r="J83" i="15" s="1"/>
  <c r="J84" i="15" s="1"/>
  <c r="J85" i="15" s="1"/>
  <c r="J86" i="15" s="1"/>
  <c r="J87" i="15" s="1"/>
  <c r="J88" i="15" s="1"/>
  <c r="J89" i="15" s="1"/>
  <c r="J90" i="15" s="1"/>
  <c r="J91" i="15" s="1"/>
  <c r="J92" i="15" s="1"/>
  <c r="J93" i="15" s="1"/>
  <c r="J94" i="15" s="1"/>
  <c r="J95" i="15" s="1"/>
  <c r="J96" i="15" s="1"/>
  <c r="J97" i="15" s="1"/>
  <c r="J98" i="15" s="1"/>
  <c r="J99" i="15" s="1"/>
  <c r="J100" i="15" s="1"/>
  <c r="J101" i="15" s="1"/>
  <c r="J102" i="15" s="1"/>
  <c r="J103" i="15" s="1"/>
  <c r="J104" i="15" s="1"/>
  <c r="J105" i="15" s="1"/>
  <c r="J106" i="15" s="1"/>
  <c r="J107" i="15" s="1"/>
  <c r="J108" i="15" s="1"/>
  <c r="J109" i="15" s="1"/>
  <c r="J110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D116" i="15" s="1"/>
  <c r="D117" i="15" s="1"/>
  <c r="D118" i="15" s="1"/>
  <c r="D119" i="15" s="1"/>
  <c r="D120" i="15" s="1"/>
  <c r="D121" i="15" s="1"/>
  <c r="D122" i="15" s="1"/>
  <c r="D123" i="15" s="1"/>
  <c r="D124" i="15" s="1"/>
  <c r="D125" i="15" s="1"/>
  <c r="D126" i="15" s="1"/>
  <c r="D127" i="15" s="1"/>
  <c r="D128" i="15" s="1"/>
  <c r="D129" i="15" s="1"/>
  <c r="D130" i="15" s="1"/>
  <c r="D131" i="15" s="1"/>
  <c r="D132" i="15" s="1"/>
  <c r="D133" i="15" s="1"/>
  <c r="D134" i="15" s="1"/>
  <c r="D135" i="15" s="1"/>
  <c r="D136" i="15" s="1"/>
  <c r="D137" i="15" s="1"/>
  <c r="D138" i="15" s="1"/>
  <c r="D139" i="15" s="1"/>
  <c r="D140" i="15" s="1"/>
  <c r="D141" i="15" s="1"/>
  <c r="D142" i="15" s="1"/>
  <c r="D143" i="15" s="1"/>
  <c r="D144" i="15" s="1"/>
  <c r="D145" i="15" s="1"/>
  <c r="D146" i="15" s="1"/>
  <c r="D147" i="15" s="1"/>
  <c r="D148" i="15" s="1"/>
  <c r="D149" i="15" s="1"/>
  <c r="D150" i="15" s="1"/>
  <c r="D151" i="15" s="1"/>
  <c r="D152" i="15" s="1"/>
  <c r="D153" i="15" s="1"/>
  <c r="D154" i="15" s="1"/>
  <c r="D155" i="15" s="1"/>
  <c r="D156" i="15" s="1"/>
  <c r="D157" i="15" s="1"/>
  <c r="D158" i="15" s="1"/>
  <c r="D159" i="15" s="1"/>
  <c r="D160" i="15" s="1"/>
  <c r="D161" i="15" s="1"/>
  <c r="D162" i="15" s="1"/>
  <c r="D163" i="15" s="1"/>
  <c r="D164" i="15" s="1"/>
  <c r="D165" i="15" s="1"/>
  <c r="G116" i="15" s="1"/>
  <c r="G117" i="15" s="1"/>
  <c r="G118" i="15" s="1"/>
  <c r="G119" i="15" s="1"/>
  <c r="G120" i="15" s="1"/>
  <c r="G121" i="15" s="1"/>
  <c r="G122" i="15" s="1"/>
  <c r="G123" i="15" s="1"/>
  <c r="G124" i="15" s="1"/>
  <c r="G125" i="15" s="1"/>
  <c r="G126" i="15" s="1"/>
  <c r="G127" i="15" s="1"/>
  <c r="G128" i="15" s="1"/>
  <c r="G129" i="15" s="1"/>
  <c r="G130" i="15" s="1"/>
  <c r="G131" i="15" s="1"/>
  <c r="G132" i="15" s="1"/>
  <c r="G133" i="15" s="1"/>
  <c r="G134" i="15" s="1"/>
  <c r="G135" i="15" s="1"/>
  <c r="G136" i="15" s="1"/>
  <c r="G137" i="15" s="1"/>
  <c r="G138" i="15" s="1"/>
  <c r="G139" i="15" s="1"/>
  <c r="G140" i="15" s="1"/>
  <c r="G141" i="15" s="1"/>
  <c r="G142" i="15" s="1"/>
  <c r="G143" i="15" s="1"/>
  <c r="G144" i="15" s="1"/>
  <c r="G145" i="15" s="1"/>
  <c r="G146" i="15" s="1"/>
  <c r="G147" i="15" s="1"/>
  <c r="G148" i="15" s="1"/>
  <c r="G149" i="15" s="1"/>
  <c r="G150" i="15" s="1"/>
  <c r="G151" i="15" s="1"/>
  <c r="G152" i="15" s="1"/>
  <c r="G153" i="15" s="1"/>
  <c r="G154" i="15" s="1"/>
  <c r="G155" i="15" s="1"/>
  <c r="G156" i="15" s="1"/>
  <c r="G157" i="15" s="1"/>
  <c r="G158" i="15" s="1"/>
  <c r="G159" i="15" s="1"/>
  <c r="G160" i="15" s="1"/>
  <c r="G161" i="15" s="1"/>
  <c r="G162" i="15" s="1"/>
  <c r="G163" i="15" s="1"/>
  <c r="G164" i="15" s="1"/>
  <c r="G165" i="15" s="1"/>
  <c r="J116" i="15" s="1"/>
  <c r="J117" i="15" s="1"/>
  <c r="J118" i="15" s="1"/>
  <c r="J119" i="15" s="1"/>
  <c r="J120" i="15" s="1"/>
  <c r="J121" i="15" s="1"/>
  <c r="J122" i="15" s="1"/>
  <c r="J123" i="15" s="1"/>
  <c r="J124" i="15" s="1"/>
  <c r="J125" i="15" s="1"/>
  <c r="J126" i="15" s="1"/>
  <c r="J127" i="15" s="1"/>
  <c r="J128" i="15" s="1"/>
  <c r="J129" i="15" s="1"/>
  <c r="J130" i="15" s="1"/>
  <c r="J131" i="15" s="1"/>
  <c r="J132" i="15" s="1"/>
  <c r="J133" i="15" s="1"/>
  <c r="J134" i="15" s="1"/>
  <c r="J135" i="15" s="1"/>
  <c r="J136" i="15" s="1"/>
  <c r="J137" i="15" s="1"/>
  <c r="J138" i="15" s="1"/>
  <c r="J139" i="15" s="1"/>
  <c r="J140" i="15" s="1"/>
  <c r="J141" i="15" s="1"/>
  <c r="J142" i="15" s="1"/>
  <c r="J143" i="15" s="1"/>
  <c r="J144" i="15" s="1"/>
  <c r="J145" i="15" s="1"/>
  <c r="J146" i="15" s="1"/>
  <c r="J147" i="15" s="1"/>
  <c r="J148" i="15" s="1"/>
  <c r="J149" i="15" s="1"/>
  <c r="J150" i="15" s="1"/>
  <c r="J151" i="15" s="1"/>
  <c r="J152" i="15" s="1"/>
  <c r="J153" i="15" s="1"/>
  <c r="J154" i="15" s="1"/>
  <c r="J155" i="15" s="1"/>
  <c r="J156" i="15" s="1"/>
  <c r="J157" i="15" s="1"/>
  <c r="J158" i="15" s="1"/>
  <c r="J159" i="15" s="1"/>
  <c r="J160" i="15" s="1"/>
  <c r="J161" i="15" s="1"/>
  <c r="J162" i="15" s="1"/>
  <c r="J163" i="15" s="1"/>
  <c r="J164" i="15" s="1"/>
  <c r="J165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D171" i="15" s="1"/>
  <c r="D172" i="15" s="1"/>
  <c r="D173" i="15" s="1"/>
  <c r="D174" i="15" s="1"/>
  <c r="D175" i="15" s="1"/>
  <c r="D176" i="15" s="1"/>
  <c r="D177" i="15" s="1"/>
  <c r="D178" i="15" s="1"/>
  <c r="D179" i="15" s="1"/>
  <c r="D180" i="15" s="1"/>
  <c r="D181" i="15" s="1"/>
  <c r="D182" i="15" s="1"/>
  <c r="D183" i="15" s="1"/>
  <c r="D184" i="15" s="1"/>
  <c r="D185" i="15" s="1"/>
  <c r="D186" i="15" s="1"/>
  <c r="D187" i="15" s="1"/>
  <c r="D188" i="15" s="1"/>
  <c r="D189" i="15" s="1"/>
  <c r="D190" i="15" s="1"/>
  <c r="D191" i="15" s="1"/>
  <c r="D192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G171" i="15" s="1"/>
  <c r="G172" i="15" s="1"/>
  <c r="G173" i="15" s="1"/>
  <c r="G174" i="15" s="1"/>
  <c r="G175" i="15" s="1"/>
  <c r="G176" i="15" s="1"/>
  <c r="G177" i="15" s="1"/>
  <c r="G178" i="15" s="1"/>
  <c r="G179" i="15" s="1"/>
  <c r="G180" i="15" s="1"/>
  <c r="G181" i="15" s="1"/>
  <c r="G182" i="15" s="1"/>
  <c r="G183" i="15" s="1"/>
  <c r="G184" i="15" s="1"/>
  <c r="G185" i="15" s="1"/>
  <c r="G186" i="15" s="1"/>
  <c r="G187" i="15" s="1"/>
  <c r="G188" i="15" s="1"/>
  <c r="G189" i="15" s="1"/>
  <c r="G190" i="15" s="1"/>
  <c r="G191" i="15" s="1"/>
  <c r="G192" i="15" s="1"/>
  <c r="G193" i="15" s="1"/>
  <c r="G194" i="15" s="1"/>
  <c r="G195" i="15" s="1"/>
  <c r="G196" i="15" s="1"/>
  <c r="G197" i="15" s="1"/>
  <c r="G198" i="15" s="1"/>
  <c r="G199" i="15" s="1"/>
  <c r="G200" i="15" s="1"/>
  <c r="G201" i="15" s="1"/>
  <c r="G202" i="15" s="1"/>
  <c r="G203" i="15" s="1"/>
  <c r="G204" i="15" s="1"/>
  <c r="G205" i="15" s="1"/>
  <c r="G206" i="15" s="1"/>
  <c r="G207" i="15" s="1"/>
  <c r="G208" i="15" s="1"/>
  <c r="G209" i="15" s="1"/>
  <c r="G210" i="15" s="1"/>
  <c r="G211" i="15" s="1"/>
  <c r="G212" i="15" s="1"/>
  <c r="G213" i="15" s="1"/>
  <c r="G214" i="15" s="1"/>
  <c r="G215" i="15" s="1"/>
  <c r="G216" i="15" s="1"/>
  <c r="G217" i="15" s="1"/>
  <c r="G218" i="15" s="1"/>
  <c r="G219" i="15" s="1"/>
  <c r="G220" i="15" s="1"/>
  <c r="J171" i="15" s="1"/>
  <c r="J172" i="15" s="1"/>
  <c r="J173" i="15" s="1"/>
  <c r="J174" i="15" s="1"/>
  <c r="J175" i="15" s="1"/>
  <c r="J176" i="15" s="1"/>
  <c r="J177" i="15" s="1"/>
  <c r="J178" i="15" s="1"/>
  <c r="J179" i="15" s="1"/>
  <c r="J180" i="15" s="1"/>
  <c r="J181" i="15" s="1"/>
  <c r="J182" i="15" s="1"/>
  <c r="J183" i="15" s="1"/>
  <c r="J184" i="15" s="1"/>
  <c r="J185" i="15" s="1"/>
  <c r="J186" i="15" s="1"/>
  <c r="J187" i="15" s="1"/>
  <c r="J188" i="15" s="1"/>
  <c r="J189" i="15" s="1"/>
  <c r="J190" i="15" s="1"/>
  <c r="J191" i="15" s="1"/>
  <c r="J192" i="15" s="1"/>
  <c r="J193" i="15" s="1"/>
  <c r="J194" i="15" s="1"/>
  <c r="J195" i="15" s="1"/>
  <c r="J196" i="15" s="1"/>
  <c r="J197" i="15" s="1"/>
  <c r="J198" i="15" s="1"/>
  <c r="J199" i="15" s="1"/>
  <c r="J200" i="15" s="1"/>
  <c r="J201" i="15" s="1"/>
  <c r="J202" i="15" s="1"/>
  <c r="J203" i="15" s="1"/>
  <c r="J204" i="15" s="1"/>
  <c r="J205" i="15" s="1"/>
  <c r="J206" i="15" s="1"/>
  <c r="J207" i="15" s="1"/>
  <c r="J208" i="15" s="1"/>
  <c r="J209" i="15" s="1"/>
  <c r="J210" i="15" s="1"/>
  <c r="J211" i="15" s="1"/>
  <c r="J212" i="15" s="1"/>
  <c r="J213" i="15" s="1"/>
  <c r="J214" i="15" s="1"/>
  <c r="J215" i="15" s="1"/>
  <c r="J216" i="15" s="1"/>
  <c r="J217" i="15" s="1"/>
  <c r="J218" i="15" s="1"/>
  <c r="J219" i="15" s="1"/>
  <c r="J220" i="15" s="1"/>
  <c r="O6" i="15"/>
  <c r="B6" i="15"/>
  <c r="B7" i="15" s="1"/>
  <c r="D38" i="13" l="1"/>
  <c r="E38" i="13"/>
  <c r="D39" i="13"/>
  <c r="E39" i="13"/>
  <c r="D40" i="13"/>
  <c r="E40" i="13"/>
  <c r="D41" i="13"/>
  <c r="E41" i="13"/>
  <c r="D42" i="13"/>
  <c r="E42" i="13"/>
  <c r="D43" i="13"/>
  <c r="E43" i="13"/>
  <c r="D44" i="13"/>
  <c r="E44" i="13"/>
  <c r="D45" i="13"/>
  <c r="E45" i="13"/>
  <c r="D46" i="13"/>
  <c r="E46" i="13"/>
  <c r="D47" i="13"/>
  <c r="E47" i="13"/>
  <c r="D48" i="13"/>
  <c r="E48" i="13"/>
  <c r="D49" i="13"/>
  <c r="E49" i="13"/>
  <c r="D50" i="13"/>
  <c r="E50" i="13"/>
  <c r="D51" i="13"/>
  <c r="E51" i="13"/>
  <c r="D52" i="13"/>
  <c r="E52" i="13"/>
  <c r="D53" i="13"/>
  <c r="E53" i="13"/>
  <c r="D54" i="13"/>
  <c r="E54" i="13"/>
  <c r="D55" i="13"/>
  <c r="E55" i="13"/>
  <c r="D56" i="13"/>
  <c r="E56" i="13"/>
  <c r="D57" i="13"/>
  <c r="E57" i="13"/>
  <c r="D58" i="13"/>
  <c r="E58" i="13"/>
  <c r="D59" i="13"/>
  <c r="E59" i="13"/>
  <c r="D60" i="13"/>
  <c r="E60" i="13"/>
  <c r="D61" i="13"/>
  <c r="E61" i="13"/>
  <c r="D62" i="13"/>
  <c r="E62" i="13"/>
  <c r="D63" i="13"/>
  <c r="E63" i="13"/>
  <c r="D64" i="13"/>
  <c r="E64" i="13"/>
  <c r="D65" i="13"/>
  <c r="E65" i="13"/>
  <c r="D66" i="13"/>
  <c r="E66" i="13"/>
  <c r="D67" i="13"/>
  <c r="E67" i="13"/>
  <c r="D68" i="13"/>
  <c r="E68" i="13"/>
  <c r="D69" i="13"/>
  <c r="E69" i="13"/>
  <c r="D70" i="13"/>
  <c r="E70" i="13"/>
  <c r="D71" i="13"/>
  <c r="E71" i="13"/>
  <c r="D72" i="13"/>
  <c r="E72" i="13"/>
  <c r="D73" i="13"/>
  <c r="E73" i="13"/>
  <c r="D74" i="13"/>
  <c r="E74" i="13"/>
  <c r="D75" i="13"/>
  <c r="E75" i="13"/>
  <c r="D76" i="13"/>
  <c r="E76" i="13"/>
  <c r="D77" i="13"/>
  <c r="E77" i="13"/>
  <c r="D78" i="13"/>
  <c r="E78" i="13"/>
  <c r="D79" i="13"/>
  <c r="E79" i="13"/>
  <c r="D80" i="13"/>
  <c r="E80" i="13"/>
  <c r="D81" i="13"/>
  <c r="E81" i="13"/>
  <c r="D82" i="13"/>
  <c r="E82" i="13"/>
  <c r="D83" i="13"/>
  <c r="E83" i="13"/>
  <c r="D84" i="13"/>
  <c r="E84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6" i="13" l="1"/>
  <c r="E5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23" i="13" l="1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A3" i="12" l="1"/>
  <c r="L2" i="12"/>
  <c r="J2" i="12"/>
  <c r="H2" i="12"/>
  <c r="F2" i="12"/>
  <c r="D2" i="12"/>
  <c r="B2" i="12"/>
  <c r="A11" i="1" l="1"/>
  <c r="L2" i="2" l="1"/>
  <c r="J2" i="2"/>
  <c r="H2" i="2"/>
  <c r="F2" i="2" l="1"/>
  <c r="D2" i="2"/>
  <c r="B2" i="2"/>
  <c r="A3" i="2"/>
</calcChain>
</file>

<file path=xl/comments1.xml><?xml version="1.0" encoding="utf-8"?>
<comments xmlns="http://schemas.openxmlformats.org/spreadsheetml/2006/main">
  <authors>
    <author>EGAT</author>
  </authors>
  <commentList>
    <comment ref="Y1" authorId="0" shapeId="0">
      <text>
        <r>
          <rPr>
            <b/>
            <sz val="9"/>
            <color indexed="81"/>
            <rFont val="Tahoma"/>
            <family val="2"/>
          </rPr>
          <t>EGAT:</t>
        </r>
        <r>
          <rPr>
            <sz val="9"/>
            <color indexed="81"/>
            <rFont val="Tahoma"/>
            <family val="2"/>
          </rPr>
          <t xml:space="preserve">
Sheet : 'N.75-2018'</t>
        </r>
      </text>
    </comment>
  </commentList>
</comments>
</file>

<file path=xl/sharedStrings.xml><?xml version="1.0" encoding="utf-8"?>
<sst xmlns="http://schemas.openxmlformats.org/spreadsheetml/2006/main" count="187" uniqueCount="51">
  <si>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</si>
  <si>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</si>
  <si>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</si>
  <si>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</si>
  <si>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</si>
  <si>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</si>
  <si>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</si>
  <si>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</si>
  <si>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</si>
  <si>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</si>
  <si>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</si>
  <si>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</si>
  <si>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</si>
  <si>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</si>
  <si>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</si>
  <si>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</si>
  <si>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</si>
  <si>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</si>
  <si>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</si>
  <si>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</si>
  <si>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TU07</t>
  </si>
  <si>
    <t>อ.เวียงสา (N.75) น้ำว้า</t>
  </si>
  <si>
    <t>ต.ขึ่ง อ.เวียงสา จ.น่าน </t>
  </si>
  <si>
    <t>m.MSL</t>
  </si>
  <si>
    <t>Discharge  cms.</t>
  </si>
  <si>
    <t>ระดับ</t>
  </si>
  <si>
    <t>ปริมาณ</t>
  </si>
  <si>
    <t>น่าน</t>
  </si>
  <si>
    <t>RID Zero Gage</t>
  </si>
  <si>
    <t>EGAT Zero Gage</t>
  </si>
  <si>
    <t>RID Ele.-m.</t>
  </si>
  <si>
    <t>EGAT Ele.-m.</t>
  </si>
  <si>
    <t>ไม่มีการปรับระดับน้ำเนื่องจากความแตกต่างของ  Zero Gage มีเพียงเล็กน้อย</t>
  </si>
  <si>
    <t>ใช้</t>
  </si>
  <si>
    <t>ไม่ใช้</t>
  </si>
  <si>
    <t>RID Rating Curve Year 2017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</si>
  <si>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2018)</t>
    </r>
  </si>
  <si>
    <r>
      <t xml:space="preserve">สถานี  </t>
    </r>
    <r>
      <rPr>
        <b/>
        <sz val="16"/>
        <color indexed="12"/>
        <rFont val="AngsanaUPC"/>
        <family val="1"/>
        <charset val="222"/>
      </rPr>
      <t>N.75</t>
    </r>
    <r>
      <rPr>
        <sz val="16"/>
        <color indexed="12"/>
        <rFont val="AngsanaUPC"/>
        <family val="1"/>
        <charset val="222"/>
      </rPr>
      <t xml:space="preserve">  </t>
    </r>
    <r>
      <rPr>
        <sz val="16"/>
        <color indexed="8"/>
        <rFont val="AngsanaUPC"/>
        <family val="1"/>
        <charset val="222"/>
      </rPr>
      <t xml:space="preserve">แม่น้ำว้า  อ.วียงสา จ.น่าน </t>
    </r>
    <r>
      <rPr>
        <sz val="16"/>
        <color indexed="12"/>
        <rFont val="AngsanaUPC"/>
        <family val="1"/>
        <charset val="222"/>
      </rPr>
      <t>( 24 มิ.ย.2562 )</t>
    </r>
  </si>
  <si>
    <t>ZG.</t>
  </si>
  <si>
    <t>( 1 Apr,2018 - 31 Mar,2019 )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</si>
  <si>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</si>
  <si>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</si>
  <si>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</si>
  <si>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</si>
  <si>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</si>
  <si>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</si>
  <si>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</si>
  <si>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</si>
  <si>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RID Rating Curve Year 2018</t>
  </si>
  <si>
    <t>EGAT Rating Curve Year 2018</t>
  </si>
  <si>
    <t>ใช้ Rating curve ของกรมชลประทาน WY2018 สถานี N.75 น้ำว้า สะพานท่าลี่ ต.ขึ่ง อ.เวียงสา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</si>
</sst>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34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 New"/>
      <family val="2"/>
    </font>
    <font>
      <sz val="14"/>
      <name val="CordiaUPC"/>
      <family val="2"/>
      <charset val="222"/>
    </font>
    <font>
      <sz val="14"/>
      <color indexed="8"/>
      <name val="AngsanaUPC"/>
      <family val="1"/>
      <charset val="222"/>
    </font>
    <font>
      <sz val="12"/>
      <name val="AngsanaUPC"/>
      <family val="1"/>
      <charset val="222"/>
    </font>
    <font>
      <sz val="14"/>
      <name val="AngsanaUPC"/>
      <family val="1"/>
    </font>
    <font>
      <sz val="16"/>
      <color rgb="FF0000CC"/>
      <name val="TH Sarabun New"/>
      <family val="2"/>
    </font>
    <font>
      <sz val="10"/>
      <name val="Arial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8"/>
      <name val="Arial"/>
      <family val="2"/>
    </font>
    <font>
      <sz val="14"/>
      <color rgb="FFFF0000"/>
      <name val="Tahoma"/>
      <family val="2"/>
      <scheme val="minor"/>
    </font>
    <font>
      <sz val="16"/>
      <name val="TH Sarabun New"/>
      <family val="2"/>
    </font>
    <font>
      <sz val="14"/>
      <name val="JasmineUPC"/>
      <family val="1"/>
    </font>
    <font>
      <sz val="16"/>
      <color indexed="8"/>
      <name val="AngsanaUPC"/>
      <family val="1"/>
      <charset val="222"/>
    </font>
    <font>
      <sz val="16"/>
      <color indexed="10"/>
      <name val="AngsanaUPC"/>
      <family val="1"/>
    </font>
    <font>
      <b/>
      <sz val="16"/>
      <color indexed="12"/>
      <name val="AngsanaUPC"/>
      <family val="1"/>
      <charset val="222"/>
    </font>
    <font>
      <sz val="16"/>
      <color indexed="12"/>
      <name val="AngsanaUPC"/>
      <family val="1"/>
      <charset val="222"/>
    </font>
    <font>
      <sz val="13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sz val="16"/>
      <color indexed="10"/>
      <name val="AngsanaUPC"/>
      <family val="1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3" fillId="0" borderId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188" fontId="2" fillId="0" borderId="0" xfId="4" applyNumberFormat="1" applyFont="1" applyBorder="1" applyAlignment="1">
      <alignment horizontal="center"/>
    </xf>
    <xf numFmtId="0" fontId="7" fillId="0" borderId="0" xfId="0" applyFont="1"/>
    <xf numFmtId="2" fontId="12" fillId="0" borderId="1" xfId="4" applyNumberFormat="1" applyFont="1" applyFill="1" applyBorder="1" applyAlignment="1">
      <alignment horizontal="center" vertical="center"/>
    </xf>
    <xf numFmtId="188" fontId="12" fillId="0" borderId="1" xfId="4" applyNumberFormat="1" applyFont="1" applyFill="1" applyBorder="1" applyAlignment="1">
      <alignment horizontal="center" vertical="center"/>
    </xf>
    <xf numFmtId="1" fontId="18" fillId="0" borderId="0" xfId="3" applyNumberFormat="1" applyFont="1" applyBorder="1" applyAlignment="1">
      <alignment horizontal="left"/>
    </xf>
    <xf numFmtId="0" fontId="19" fillId="0" borderId="0" xfId="0" applyFont="1" applyAlignment="1">
      <alignment vertical="center"/>
    </xf>
    <xf numFmtId="2" fontId="17" fillId="0" borderId="0" xfId="4" applyNumberFormat="1"/>
    <xf numFmtId="2" fontId="14" fillId="5" borderId="1" xfId="4" applyNumberFormat="1" applyFont="1" applyFill="1" applyBorder="1" applyAlignment="1">
      <alignment horizontal="center"/>
    </xf>
    <xf numFmtId="2" fontId="14" fillId="6" borderId="1" xfId="4" applyNumberFormat="1" applyFont="1" applyFill="1" applyBorder="1" applyAlignment="1">
      <alignment horizontal="center"/>
    </xf>
    <xf numFmtId="2" fontId="14" fillId="7" borderId="1" xfId="4" applyNumberFormat="1" applyFont="1" applyFill="1" applyBorder="1" applyAlignment="1">
      <alignment horizontal="center"/>
    </xf>
    <xf numFmtId="2" fontId="14" fillId="8" borderId="1" xfId="4" applyNumberFormat="1" applyFont="1" applyFill="1" applyBorder="1" applyAlignment="1">
      <alignment horizontal="center"/>
    </xf>
    <xf numFmtId="2" fontId="14" fillId="9" borderId="1" xfId="4" applyNumberFormat="1" applyFont="1" applyFill="1" applyBorder="1" applyAlignment="1">
      <alignment horizontal="center"/>
    </xf>
    <xf numFmtId="2" fontId="14" fillId="10" borderId="1" xfId="4" applyNumberFormat="1" applyFont="1" applyFill="1" applyBorder="1" applyAlignment="1">
      <alignment horizontal="center"/>
    </xf>
    <xf numFmtId="2" fontId="14" fillId="11" borderId="1" xfId="4" applyNumberFormat="1" applyFont="1" applyFill="1" applyBorder="1" applyAlignment="1">
      <alignment horizontal="center"/>
    </xf>
    <xf numFmtId="2" fontId="14" fillId="12" borderId="1" xfId="4" applyNumberFormat="1" applyFont="1" applyFill="1" applyBorder="1" applyAlignment="1">
      <alignment horizontal="center"/>
    </xf>
    <xf numFmtId="2" fontId="14" fillId="13" borderId="1" xfId="4" applyNumberFormat="1" applyFont="1" applyFill="1" applyBorder="1" applyAlignment="1">
      <alignment horizontal="center"/>
    </xf>
    <xf numFmtId="2" fontId="2" fillId="5" borderId="1" xfId="4" applyNumberFormat="1" applyFont="1" applyFill="1" applyBorder="1" applyAlignment="1">
      <alignment horizontal="right"/>
    </xf>
    <xf numFmtId="2" fontId="2" fillId="6" borderId="1" xfId="4" applyNumberFormat="1" applyFont="1" applyFill="1" applyBorder="1" applyAlignment="1">
      <alignment horizontal="right"/>
    </xf>
    <xf numFmtId="2" fontId="2" fillId="7" borderId="1" xfId="4" applyNumberFormat="1" applyFont="1" applyFill="1" applyBorder="1" applyAlignment="1">
      <alignment horizontal="right"/>
    </xf>
    <xf numFmtId="2" fontId="2" fillId="8" borderId="1" xfId="4" applyNumberFormat="1" applyFont="1" applyFill="1" applyBorder="1" applyAlignment="1">
      <alignment horizontal="right"/>
    </xf>
    <xf numFmtId="2" fontId="2" fillId="9" borderId="1" xfId="4" applyNumberFormat="1" applyFont="1" applyFill="1" applyBorder="1" applyAlignment="1">
      <alignment horizontal="right"/>
    </xf>
    <xf numFmtId="2" fontId="2" fillId="10" borderId="1" xfId="4" applyNumberFormat="1" applyFont="1" applyFill="1" applyBorder="1" applyAlignment="1">
      <alignment horizontal="right"/>
    </xf>
    <xf numFmtId="2" fontId="2" fillId="11" borderId="1" xfId="4" applyNumberFormat="1" applyFont="1" applyFill="1" applyBorder="1" applyAlignment="1">
      <alignment horizontal="right"/>
    </xf>
    <xf numFmtId="2" fontId="2" fillId="12" borderId="1" xfId="4" applyNumberFormat="1" applyFont="1" applyFill="1" applyBorder="1" applyAlignment="1">
      <alignment horizontal="right"/>
    </xf>
    <xf numFmtId="2" fontId="2" fillId="13" borderId="1" xfId="4" applyNumberFormat="1" applyFont="1" applyFill="1" applyBorder="1" applyAlignment="1">
      <alignment horizontal="right"/>
    </xf>
    <xf numFmtId="2" fontId="17" fillId="0" borderId="0" xfId="4" applyNumberFormat="1" applyBorder="1"/>
    <xf numFmtId="2" fontId="13" fillId="5" borderId="1" xfId="4" applyNumberFormat="1" applyFont="1" applyFill="1" applyBorder="1" applyAlignment="1">
      <alignment horizontal="right"/>
    </xf>
    <xf numFmtId="2" fontId="13" fillId="5" borderId="1" xfId="4" applyNumberFormat="1" applyFont="1" applyFill="1" applyBorder="1"/>
    <xf numFmtId="2" fontId="2" fillId="6" borderId="1" xfId="4" applyNumberFormat="1" applyFont="1" applyFill="1" applyBorder="1"/>
    <xf numFmtId="2" fontId="2" fillId="7" borderId="1" xfId="4" applyNumberFormat="1" applyFont="1" applyFill="1" applyBorder="1"/>
    <xf numFmtId="2" fontId="2" fillId="8" borderId="1" xfId="4" applyNumberFormat="1" applyFont="1" applyFill="1" applyBorder="1"/>
    <xf numFmtId="2" fontId="2" fillId="9" borderId="1" xfId="4" applyNumberFormat="1" applyFont="1" applyFill="1" applyBorder="1"/>
    <xf numFmtId="2" fontId="2" fillId="10" borderId="1" xfId="4" applyNumberFormat="1" applyFont="1" applyFill="1" applyBorder="1"/>
    <xf numFmtId="2" fontId="2" fillId="11" borderId="1" xfId="4" applyNumberFormat="1" applyFont="1" applyFill="1" applyBorder="1"/>
    <xf numFmtId="2" fontId="2" fillId="5" borderId="1" xfId="4" applyNumberFormat="1" applyFont="1" applyFill="1" applyBorder="1"/>
    <xf numFmtId="2" fontId="2" fillId="12" borderId="1" xfId="4" applyNumberFormat="1" applyFont="1" applyFill="1" applyBorder="1"/>
    <xf numFmtId="2" fontId="2" fillId="13" borderId="1" xfId="4" applyNumberFormat="1" applyFont="1" applyFill="1" applyBorder="1"/>
    <xf numFmtId="2" fontId="14" fillId="0" borderId="0" xfId="4" applyNumberFormat="1" applyFont="1" applyBorder="1" applyAlignment="1">
      <alignment horizontal="right"/>
    </xf>
    <xf numFmtId="2" fontId="14" fillId="0" borderId="0" xfId="4" applyNumberFormat="1" applyFont="1" applyBorder="1"/>
    <xf numFmtId="2" fontId="2" fillId="0" borderId="0" xfId="4" applyNumberFormat="1" applyFont="1" applyFill="1" applyBorder="1" applyAlignment="1">
      <alignment horizontal="right"/>
    </xf>
    <xf numFmtId="2" fontId="17" fillId="0" borderId="0" xfId="4" applyNumberFormat="1" applyFill="1" applyBorder="1"/>
    <xf numFmtId="2" fontId="20" fillId="0" borderId="0" xfId="4" applyNumberFormat="1" applyFont="1" applyFill="1" applyBorder="1"/>
    <xf numFmtId="2" fontId="2" fillId="0" borderId="0" xfId="4" applyNumberFormat="1" applyFont="1" applyFill="1" applyBorder="1"/>
    <xf numFmtId="2" fontId="2" fillId="0" borderId="5" xfId="4" applyNumberFormat="1" applyFont="1" applyFill="1" applyBorder="1" applyAlignment="1">
      <alignment horizontal="right"/>
    </xf>
    <xf numFmtId="2" fontId="2" fillId="0" borderId="5" xfId="4" applyNumberFormat="1" applyFont="1" applyFill="1" applyBorder="1"/>
    <xf numFmtId="2" fontId="15" fillId="10" borderId="1" xfId="4" applyNumberFormat="1" applyFont="1" applyFill="1" applyBorder="1"/>
    <xf numFmtId="2" fontId="15" fillId="11" borderId="1" xfId="4" applyNumberFormat="1" applyFont="1" applyFill="1" applyBorder="1"/>
    <xf numFmtId="2" fontId="15" fillId="5" borderId="1" xfId="4" applyNumberFormat="1" applyFont="1" applyFill="1" applyBorder="1"/>
    <xf numFmtId="2" fontId="15" fillId="12" borderId="1" xfId="4" applyNumberFormat="1" applyFont="1" applyFill="1" applyBorder="1"/>
    <xf numFmtId="2" fontId="15" fillId="8" borderId="1" xfId="4" applyNumberFormat="1" applyFont="1" applyFill="1" applyBorder="1"/>
    <xf numFmtId="2" fontId="15" fillId="13" borderId="1" xfId="4" applyNumberFormat="1" applyFont="1" applyFill="1" applyBorder="1"/>
    <xf numFmtId="0" fontId="21" fillId="0" borderId="0" xfId="0" applyFont="1"/>
    <xf numFmtId="188" fontId="7" fillId="0" borderId="0" xfId="0" applyNumberFormat="1" applyFont="1"/>
    <xf numFmtId="0" fontId="22" fillId="2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5" applyFont="1" applyAlignment="1" applyProtection="1">
      <alignment horizontal="centerContinuous" vertical="center"/>
    </xf>
    <xf numFmtId="0" fontId="13" fillId="0" borderId="0" xfId="5" applyFont="1" applyAlignment="1" applyProtection="1">
      <alignment horizontal="centerContinuous" vertical="center"/>
    </xf>
    <xf numFmtId="0" fontId="2" fillId="0" borderId="0" xfId="5" applyFont="1"/>
    <xf numFmtId="0" fontId="23" fillId="0" borderId="0" xfId="5"/>
    <xf numFmtId="0" fontId="2" fillId="0" borderId="0" xfId="5" applyFont="1" applyAlignment="1">
      <alignment horizontal="center"/>
    </xf>
    <xf numFmtId="188" fontId="2" fillId="0" borderId="0" xfId="5" applyNumberFormat="1" applyFont="1"/>
    <xf numFmtId="0" fontId="26" fillId="0" borderId="0" xfId="5" applyFont="1" applyAlignment="1" applyProtection="1">
      <alignment horizontal="centerContinuous" vertical="center"/>
    </xf>
    <xf numFmtId="0" fontId="28" fillId="0" borderId="2" xfId="5" applyFont="1" applyBorder="1" applyAlignment="1">
      <alignment horizontal="center" vertical="center"/>
    </xf>
    <xf numFmtId="0" fontId="28" fillId="0" borderId="7" xfId="5" applyFont="1" applyBorder="1" applyAlignment="1">
      <alignment horizontal="center" vertical="center"/>
    </xf>
    <xf numFmtId="0" fontId="30" fillId="8" borderId="0" xfId="5" applyFont="1" applyFill="1" applyAlignment="1">
      <alignment horizontal="center"/>
    </xf>
    <xf numFmtId="2" fontId="2" fillId="0" borderId="8" xfId="5" applyNumberFormat="1" applyFont="1" applyFill="1" applyBorder="1" applyAlignment="1">
      <alignment horizontal="center" vertical="center"/>
    </xf>
    <xf numFmtId="2" fontId="2" fillId="0" borderId="9" xfId="5" applyNumberFormat="1" applyFont="1" applyFill="1" applyBorder="1" applyAlignment="1">
      <alignment horizontal="center" vertical="center"/>
    </xf>
    <xf numFmtId="2" fontId="2" fillId="0" borderId="10" xfId="5" applyNumberFormat="1" applyFont="1" applyFill="1" applyBorder="1" applyAlignment="1">
      <alignment horizontal="center" vertical="center"/>
    </xf>
    <xf numFmtId="2" fontId="2" fillId="0" borderId="11" xfId="5" applyNumberFormat="1" applyFont="1" applyBorder="1" applyAlignment="1">
      <alignment horizontal="center" vertical="center"/>
    </xf>
    <xf numFmtId="2" fontId="2" fillId="0" borderId="10" xfId="5" applyNumberFormat="1" applyFont="1" applyBorder="1" applyAlignment="1">
      <alignment horizontal="center" vertical="center"/>
    </xf>
    <xf numFmtId="2" fontId="2" fillId="0" borderId="0" xfId="5" applyNumberFormat="1" applyFont="1" applyAlignment="1">
      <alignment horizontal="center"/>
    </xf>
    <xf numFmtId="2" fontId="2" fillId="8" borderId="0" xfId="5" applyNumberFormat="1" applyFont="1" applyFill="1" applyAlignment="1">
      <alignment horizontal="center"/>
    </xf>
    <xf numFmtId="2" fontId="2" fillId="0" borderId="0" xfId="5" applyNumberFormat="1" applyFont="1"/>
    <xf numFmtId="2" fontId="2" fillId="0" borderId="12" xfId="5" applyNumberFormat="1" applyFont="1" applyBorder="1" applyAlignment="1">
      <alignment horizontal="center" vertical="center"/>
    </xf>
    <xf numFmtId="2" fontId="2" fillId="0" borderId="13" xfId="5" applyNumberFormat="1" applyFont="1" applyBorder="1" applyAlignment="1">
      <alignment horizontal="center" vertical="center"/>
    </xf>
    <xf numFmtId="2" fontId="2" fillId="0" borderId="14" xfId="5" applyNumberFormat="1" applyFont="1" applyFill="1" applyBorder="1" applyAlignment="1">
      <alignment horizontal="center" vertical="center"/>
    </xf>
    <xf numFmtId="2" fontId="2" fillId="0" borderId="15" xfId="5" applyNumberFormat="1" applyFont="1" applyFill="1" applyBorder="1" applyAlignment="1">
      <alignment horizontal="center" vertical="center"/>
    </xf>
    <xf numFmtId="2" fontId="2" fillId="0" borderId="16" xfId="5" applyNumberFormat="1" applyFont="1" applyBorder="1" applyAlignment="1">
      <alignment horizontal="center" vertical="center"/>
    </xf>
    <xf numFmtId="2" fontId="2" fillId="0" borderId="16" xfId="5" applyNumberFormat="1" applyFont="1" applyFill="1" applyBorder="1" applyAlignment="1">
      <alignment horizontal="center" vertical="center"/>
    </xf>
    <xf numFmtId="2" fontId="2" fillId="0" borderId="17" xfId="5" applyNumberFormat="1" applyFont="1" applyBorder="1" applyAlignment="1">
      <alignment horizontal="center" vertical="center"/>
    </xf>
    <xf numFmtId="2" fontId="2" fillId="0" borderId="18" xfId="5" applyNumberFormat="1" applyFont="1" applyBorder="1" applyAlignment="1">
      <alignment horizontal="center" vertical="center"/>
    </xf>
    <xf numFmtId="2" fontId="2" fillId="0" borderId="19" xfId="5" applyNumberFormat="1" applyFont="1" applyBorder="1" applyAlignment="1">
      <alignment horizontal="center" vertical="center"/>
    </xf>
    <xf numFmtId="2" fontId="2" fillId="0" borderId="14" xfId="5" applyNumberFormat="1" applyFont="1" applyBorder="1" applyAlignment="1">
      <alignment horizontal="center" vertical="center"/>
    </xf>
    <xf numFmtId="2" fontId="2" fillId="0" borderId="15" xfId="5" applyNumberFormat="1" applyFont="1" applyBorder="1" applyAlignment="1">
      <alignment horizontal="center" vertical="center"/>
    </xf>
    <xf numFmtId="0" fontId="2" fillId="0" borderId="0" xfId="5" applyFont="1" applyFill="1"/>
    <xf numFmtId="0" fontId="2" fillId="0" borderId="0" xfId="5" applyFont="1" applyBorder="1"/>
    <xf numFmtId="2" fontId="2" fillId="0" borderId="0" xfId="5" applyNumberFormat="1" applyFont="1" applyFill="1" applyAlignment="1">
      <alignment horizontal="center"/>
    </xf>
    <xf numFmtId="2" fontId="2" fillId="0" borderId="20" xfId="5" applyNumberFormat="1" applyFont="1" applyBorder="1" applyAlignment="1">
      <alignment horizontal="center" vertical="center"/>
    </xf>
    <xf numFmtId="2" fontId="2" fillId="0" borderId="21" xfId="5" applyNumberFormat="1" applyFont="1" applyBorder="1" applyAlignment="1">
      <alignment horizontal="center" vertical="center"/>
    </xf>
    <xf numFmtId="2" fontId="2" fillId="0" borderId="8" xfId="5" applyNumberFormat="1" applyFont="1" applyBorder="1" applyAlignment="1">
      <alignment horizontal="center" vertical="center"/>
    </xf>
    <xf numFmtId="2" fontId="2" fillId="0" borderId="9" xfId="5" applyNumberFormat="1" applyFont="1" applyBorder="1" applyAlignment="1">
      <alignment horizontal="center" vertical="center"/>
    </xf>
    <xf numFmtId="0" fontId="2" fillId="0" borderId="0" xfId="5" applyFont="1" applyBorder="1" applyAlignment="1">
      <alignment horizontal="center"/>
    </xf>
    <xf numFmtId="0" fontId="24" fillId="0" borderId="0" xfId="5" applyFont="1" applyBorder="1" applyAlignment="1" applyProtection="1">
      <alignment horizontal="centerContinuous" vertical="center"/>
    </xf>
    <xf numFmtId="0" fontId="13" fillId="0" borderId="0" xfId="5" applyFont="1" applyBorder="1" applyAlignment="1" applyProtection="1">
      <alignment horizontal="centerContinuous" vertical="center"/>
    </xf>
    <xf numFmtId="0" fontId="26" fillId="0" borderId="0" xfId="5" applyFont="1" applyBorder="1" applyAlignment="1" applyProtection="1">
      <alignment horizontal="centerContinuous" vertical="center"/>
    </xf>
    <xf numFmtId="0" fontId="28" fillId="0" borderId="0" xfId="5" applyFont="1" applyBorder="1" applyAlignment="1">
      <alignment horizontal="center" vertical="center"/>
    </xf>
    <xf numFmtId="2" fontId="2" fillId="0" borderId="0" xfId="5" applyNumberFormat="1" applyFont="1" applyFill="1" applyBorder="1" applyAlignment="1">
      <alignment horizontal="center" vertical="center"/>
    </xf>
    <xf numFmtId="2" fontId="2" fillId="0" borderId="0" xfId="5" applyNumberFormat="1" applyFont="1" applyBorder="1" applyAlignment="1">
      <alignment horizontal="center" vertical="center"/>
    </xf>
    <xf numFmtId="2" fontId="2" fillId="0" borderId="0" xfId="5" applyNumberFormat="1" applyFont="1" applyBorder="1"/>
    <xf numFmtId="0" fontId="23" fillId="0" borderId="0" xfId="5" applyBorder="1"/>
    <xf numFmtId="0" fontId="31" fillId="0" borderId="0" xfId="5" applyFont="1" applyBorder="1" applyAlignment="1" applyProtection="1">
      <alignment horizontal="centerContinuous" vertical="center"/>
    </xf>
    <xf numFmtId="2" fontId="17" fillId="0" borderId="0" xfId="4" applyNumberFormat="1" applyAlignment="1">
      <alignment horizontal="center"/>
    </xf>
    <xf numFmtId="2" fontId="4" fillId="0" borderId="0" xfId="4" applyNumberFormat="1" applyFont="1"/>
    <xf numFmtId="2" fontId="4" fillId="0" borderId="0" xfId="4" applyNumberFormat="1" applyFont="1" applyBorder="1"/>
    <xf numFmtId="1" fontId="2" fillId="0" borderId="0" xfId="4" applyNumberFormat="1" applyFont="1" applyBorder="1" applyAlignment="1"/>
    <xf numFmtId="2" fontId="14" fillId="0" borderId="0" xfId="4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/>
    </xf>
    <xf numFmtId="1" fontId="17" fillId="0" borderId="6" xfId="4" applyNumberFormat="1" applyBorder="1" applyAlignment="1">
      <alignment horizontal="center"/>
    </xf>
    <xf numFmtId="1" fontId="17" fillId="0" borderId="0" xfId="4" applyNumberFormat="1" applyBorder="1" applyAlignment="1">
      <alignment horizontal="center"/>
    </xf>
    <xf numFmtId="1" fontId="17" fillId="0" borderId="0" xfId="4" applyNumberFormat="1" applyAlignment="1">
      <alignment horizontal="center"/>
    </xf>
    <xf numFmtId="1" fontId="13" fillId="13" borderId="1" xfId="4" applyNumberFormat="1" applyFont="1" applyFill="1" applyBorder="1" applyAlignment="1">
      <alignment horizontal="center"/>
    </xf>
    <xf numFmtId="1" fontId="13" fillId="5" borderId="1" xfId="4" applyNumberFormat="1" applyFont="1" applyFill="1" applyBorder="1" applyAlignment="1">
      <alignment horizontal="center"/>
    </xf>
    <xf numFmtId="1" fontId="13" fillId="6" borderId="1" xfId="4" applyNumberFormat="1" applyFont="1" applyFill="1" applyBorder="1" applyAlignment="1">
      <alignment horizontal="center"/>
    </xf>
    <xf numFmtId="1" fontId="13" fillId="7" borderId="1" xfId="4" applyNumberFormat="1" applyFont="1" applyFill="1" applyBorder="1" applyAlignment="1">
      <alignment horizontal="center"/>
    </xf>
    <xf numFmtId="1" fontId="13" fillId="8" borderId="1" xfId="4" applyNumberFormat="1" applyFont="1" applyFill="1" applyBorder="1" applyAlignment="1">
      <alignment horizontal="center"/>
    </xf>
    <xf numFmtId="1" fontId="13" fillId="9" borderId="1" xfId="4" applyNumberFormat="1" applyFont="1" applyFill="1" applyBorder="1" applyAlignment="1">
      <alignment horizontal="center"/>
    </xf>
    <xf numFmtId="1" fontId="13" fillId="10" borderId="1" xfId="4" applyNumberFormat="1" applyFont="1" applyFill="1" applyBorder="1" applyAlignment="1">
      <alignment horizontal="center"/>
    </xf>
    <xf numFmtId="1" fontId="13" fillId="11" borderId="1" xfId="4" applyNumberFormat="1" applyFont="1" applyFill="1" applyBorder="1" applyAlignment="1">
      <alignment horizontal="center"/>
    </xf>
    <xf numFmtId="1" fontId="13" fillId="12" borderId="1" xfId="4" applyNumberFormat="1" applyFont="1" applyFill="1" applyBorder="1" applyAlignment="1">
      <alignment horizontal="center"/>
    </xf>
    <xf numFmtId="0" fontId="29" fillId="0" borderId="6" xfId="5" applyFont="1" applyBorder="1" applyAlignment="1">
      <alignment horizontal="center"/>
    </xf>
    <xf numFmtId="0" fontId="29" fillId="0" borderId="0" xfId="5" applyFont="1" applyAlignment="1">
      <alignment horizontal="center"/>
    </xf>
  </cellXfs>
  <cellStyles count="6">
    <cellStyle name="Normal" xfId="0" builtinId="0"/>
    <cellStyle name="Normal 2" xfId="1"/>
    <cellStyle name="Normal 3" xfId="4"/>
    <cellStyle name="Normal 4" xfId="5"/>
    <cellStyle name="Normal_RC1996" xfId="3"/>
    <cellStyle name="ปกติ_August  2009" xfId="2"/>
  </cellStyles>
  <dxfs count="0"/>
  <tableStyles count="0" defaultTableStyle="TableStyleMedium2" defaultPivotStyle="PivotStyleLight16"/>
  <colors>
    <mruColors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TU07</c:v>
            </c:pt>
            <c:pt idx="1">
              <c:v>อ.เวียงสา (N.75) น้ำว้า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data!$E$4:$E$122</c:f>
              <c:numCache>
                <c:formatCode>General</c:formatCode>
                <c:ptCount val="119"/>
                <c:pt idx="0">
                  <c:v>0</c:v>
                </c:pt>
                <c:pt idx="1">
                  <c:v>2.4</c:v>
                </c:pt>
                <c:pt idx="2">
                  <c:v>4.9000000000000004</c:v>
                </c:pt>
                <c:pt idx="3">
                  <c:v>8</c:v>
                </c:pt>
                <c:pt idx="4">
                  <c:v>11.5</c:v>
                </c:pt>
                <c:pt idx="5">
                  <c:v>15.6</c:v>
                </c:pt>
                <c:pt idx="6">
                  <c:v>19.899999999999999</c:v>
                </c:pt>
                <c:pt idx="7">
                  <c:v>24.299999999999997</c:v>
                </c:pt>
                <c:pt idx="8">
                  <c:v>28.999999999999996</c:v>
                </c:pt>
                <c:pt idx="9">
                  <c:v>34</c:v>
                </c:pt>
                <c:pt idx="10">
                  <c:v>39.4</c:v>
                </c:pt>
                <c:pt idx="11">
                  <c:v>44.9</c:v>
                </c:pt>
                <c:pt idx="12">
                  <c:v>50.5</c:v>
                </c:pt>
                <c:pt idx="13">
                  <c:v>56.5</c:v>
                </c:pt>
                <c:pt idx="14">
                  <c:v>62.85</c:v>
                </c:pt>
                <c:pt idx="15">
                  <c:v>69.2</c:v>
                </c:pt>
                <c:pt idx="16">
                  <c:v>76.25</c:v>
                </c:pt>
                <c:pt idx="17">
                  <c:v>83.3</c:v>
                </c:pt>
                <c:pt idx="18">
                  <c:v>90.899999999999991</c:v>
                </c:pt>
                <c:pt idx="19">
                  <c:v>98.499999999999986</c:v>
                </c:pt>
                <c:pt idx="20">
                  <c:v>106.44999999999999</c:v>
                </c:pt>
                <c:pt idx="21">
                  <c:v>114.39999999999999</c:v>
                </c:pt>
                <c:pt idx="22">
                  <c:v>122.39999999999999</c:v>
                </c:pt>
                <c:pt idx="23">
                  <c:v>130.39999999999998</c:v>
                </c:pt>
                <c:pt idx="24">
                  <c:v>138.44999999999999</c:v>
                </c:pt>
                <c:pt idx="25">
                  <c:v>146.5</c:v>
                </c:pt>
                <c:pt idx="26">
                  <c:v>154.75</c:v>
                </c:pt>
                <c:pt idx="27">
                  <c:v>163</c:v>
                </c:pt>
                <c:pt idx="28">
                  <c:v>171.75</c:v>
                </c:pt>
                <c:pt idx="29">
                  <c:v>180.5</c:v>
                </c:pt>
                <c:pt idx="30">
                  <c:v>189.5</c:v>
                </c:pt>
                <c:pt idx="31">
                  <c:v>198.5</c:v>
                </c:pt>
                <c:pt idx="32">
                  <c:v>207.75</c:v>
                </c:pt>
                <c:pt idx="33">
                  <c:v>217</c:v>
                </c:pt>
                <c:pt idx="34">
                  <c:v>227</c:v>
                </c:pt>
                <c:pt idx="35">
                  <c:v>237</c:v>
                </c:pt>
                <c:pt idx="36">
                  <c:v>247</c:v>
                </c:pt>
                <c:pt idx="37">
                  <c:v>257</c:v>
                </c:pt>
                <c:pt idx="38">
                  <c:v>267</c:v>
                </c:pt>
                <c:pt idx="39">
                  <c:v>277</c:v>
                </c:pt>
                <c:pt idx="40">
                  <c:v>287</c:v>
                </c:pt>
                <c:pt idx="41">
                  <c:v>297</c:v>
                </c:pt>
                <c:pt idx="42">
                  <c:v>307.5</c:v>
                </c:pt>
                <c:pt idx="43">
                  <c:v>318</c:v>
                </c:pt>
                <c:pt idx="44">
                  <c:v>328.5</c:v>
                </c:pt>
                <c:pt idx="45">
                  <c:v>339</c:v>
                </c:pt>
                <c:pt idx="46">
                  <c:v>350</c:v>
                </c:pt>
                <c:pt idx="47">
                  <c:v>361</c:v>
                </c:pt>
                <c:pt idx="48">
                  <c:v>372</c:v>
                </c:pt>
                <c:pt idx="49">
                  <c:v>383</c:v>
                </c:pt>
                <c:pt idx="50">
                  <c:v>394</c:v>
                </c:pt>
                <c:pt idx="51">
                  <c:v>405</c:v>
                </c:pt>
                <c:pt idx="52">
                  <c:v>416</c:v>
                </c:pt>
                <c:pt idx="53">
                  <c:v>427</c:v>
                </c:pt>
                <c:pt idx="54">
                  <c:v>438</c:v>
                </c:pt>
                <c:pt idx="55">
                  <c:v>449</c:v>
                </c:pt>
                <c:pt idx="56">
                  <c:v>460.5</c:v>
                </c:pt>
                <c:pt idx="57">
                  <c:v>472</c:v>
                </c:pt>
                <c:pt idx="58">
                  <c:v>483.5</c:v>
                </c:pt>
                <c:pt idx="59">
                  <c:v>495</c:v>
                </c:pt>
                <c:pt idx="60">
                  <c:v>506.5</c:v>
                </c:pt>
                <c:pt idx="61">
                  <c:v>518</c:v>
                </c:pt>
                <c:pt idx="62">
                  <c:v>529.5</c:v>
                </c:pt>
                <c:pt idx="63">
                  <c:v>541</c:v>
                </c:pt>
                <c:pt idx="64">
                  <c:v>552.5</c:v>
                </c:pt>
                <c:pt idx="65">
                  <c:v>564</c:v>
                </c:pt>
                <c:pt idx="66">
                  <c:v>575.5</c:v>
                </c:pt>
                <c:pt idx="67">
                  <c:v>587</c:v>
                </c:pt>
                <c:pt idx="68">
                  <c:v>599</c:v>
                </c:pt>
                <c:pt idx="69">
                  <c:v>611</c:v>
                </c:pt>
                <c:pt idx="70">
                  <c:v>623</c:v>
                </c:pt>
                <c:pt idx="71">
                  <c:v>635</c:v>
                </c:pt>
                <c:pt idx="72">
                  <c:v>647</c:v>
                </c:pt>
                <c:pt idx="73">
                  <c:v>659</c:v>
                </c:pt>
                <c:pt idx="74">
                  <c:v>671.5</c:v>
                </c:pt>
                <c:pt idx="75">
                  <c:v>684</c:v>
                </c:pt>
                <c:pt idx="76">
                  <c:v>696.5</c:v>
                </c:pt>
                <c:pt idx="77">
                  <c:v>709</c:v>
                </c:pt>
                <c:pt idx="78">
                  <c:v>721.5</c:v>
                </c:pt>
                <c:pt idx="79">
                  <c:v>734</c:v>
                </c:pt>
              </c:numCache>
            </c:numRef>
          </c:xVal>
          <c:yVal>
            <c:numRef>
              <c:f>data!$D$4:$D$122</c:f>
              <c:numCache>
                <c:formatCode>General</c:formatCode>
                <c:ptCount val="119"/>
                <c:pt idx="0">
                  <c:v>183.7</c:v>
                </c:pt>
                <c:pt idx="1">
                  <c:v>183.79999999999998</c:v>
                </c:pt>
                <c:pt idx="2">
                  <c:v>183.89999999999998</c:v>
                </c:pt>
                <c:pt idx="3">
                  <c:v>183.99999999999997</c:v>
                </c:pt>
                <c:pt idx="4">
                  <c:v>184.09999999999997</c:v>
                </c:pt>
                <c:pt idx="5">
                  <c:v>184.19999999999996</c:v>
                </c:pt>
                <c:pt idx="6">
                  <c:v>184.29999999999995</c:v>
                </c:pt>
                <c:pt idx="7">
                  <c:v>184.39999999999995</c:v>
                </c:pt>
                <c:pt idx="8">
                  <c:v>184.49999999999994</c:v>
                </c:pt>
                <c:pt idx="9">
                  <c:v>184.59999999999994</c:v>
                </c:pt>
                <c:pt idx="10">
                  <c:v>184.69999999999993</c:v>
                </c:pt>
                <c:pt idx="11">
                  <c:v>184.79999999999993</c:v>
                </c:pt>
                <c:pt idx="12">
                  <c:v>184.89999999999992</c:v>
                </c:pt>
                <c:pt idx="13">
                  <c:v>184.99999999999991</c:v>
                </c:pt>
                <c:pt idx="14">
                  <c:v>185.09999999999991</c:v>
                </c:pt>
                <c:pt idx="15">
                  <c:v>185.1999999999999</c:v>
                </c:pt>
                <c:pt idx="16">
                  <c:v>185.2999999999999</c:v>
                </c:pt>
                <c:pt idx="17">
                  <c:v>185.39999999999989</c:v>
                </c:pt>
                <c:pt idx="18">
                  <c:v>185.49999999999989</c:v>
                </c:pt>
                <c:pt idx="19">
                  <c:v>185.59999999999988</c:v>
                </c:pt>
                <c:pt idx="20">
                  <c:v>185.69999999999987</c:v>
                </c:pt>
                <c:pt idx="21">
                  <c:v>185.79999999999987</c:v>
                </c:pt>
                <c:pt idx="22">
                  <c:v>185.89999999999986</c:v>
                </c:pt>
                <c:pt idx="23">
                  <c:v>185.99999999999986</c:v>
                </c:pt>
                <c:pt idx="24">
                  <c:v>186.09999999999985</c:v>
                </c:pt>
                <c:pt idx="25">
                  <c:v>186.19999999999985</c:v>
                </c:pt>
                <c:pt idx="26">
                  <c:v>186.29999999999984</c:v>
                </c:pt>
                <c:pt idx="27">
                  <c:v>186.39999999999984</c:v>
                </c:pt>
                <c:pt idx="28">
                  <c:v>186.49999999999983</c:v>
                </c:pt>
                <c:pt idx="29">
                  <c:v>186.59999999999982</c:v>
                </c:pt>
                <c:pt idx="30">
                  <c:v>186.69999999999982</c:v>
                </c:pt>
                <c:pt idx="31">
                  <c:v>186.79999999999981</c:v>
                </c:pt>
                <c:pt idx="32">
                  <c:v>186.89999999999981</c:v>
                </c:pt>
                <c:pt idx="33">
                  <c:v>186.9999999999998</c:v>
                </c:pt>
                <c:pt idx="34">
                  <c:v>187.0999999999998</c:v>
                </c:pt>
                <c:pt idx="35">
                  <c:v>187.19999999999979</c:v>
                </c:pt>
                <c:pt idx="36">
                  <c:v>187.29999999999978</c:v>
                </c:pt>
                <c:pt idx="37">
                  <c:v>187.39999999999978</c:v>
                </c:pt>
                <c:pt idx="38">
                  <c:v>187.49999999999977</c:v>
                </c:pt>
                <c:pt idx="39">
                  <c:v>187.59999999999977</c:v>
                </c:pt>
                <c:pt idx="40">
                  <c:v>187.69999999999976</c:v>
                </c:pt>
                <c:pt idx="41">
                  <c:v>187.79999999999976</c:v>
                </c:pt>
                <c:pt idx="42">
                  <c:v>187.89999999999975</c:v>
                </c:pt>
                <c:pt idx="43">
                  <c:v>187.99999999999974</c:v>
                </c:pt>
                <c:pt idx="44">
                  <c:v>188.09999999999974</c:v>
                </c:pt>
                <c:pt idx="45">
                  <c:v>188.19999999999973</c:v>
                </c:pt>
                <c:pt idx="46">
                  <c:v>188.29999999999973</c:v>
                </c:pt>
                <c:pt idx="47">
                  <c:v>188.39999999999972</c:v>
                </c:pt>
                <c:pt idx="48">
                  <c:v>188.49999999999972</c:v>
                </c:pt>
                <c:pt idx="49">
                  <c:v>188.59999999999971</c:v>
                </c:pt>
                <c:pt idx="50">
                  <c:v>188.6999999999997</c:v>
                </c:pt>
                <c:pt idx="51">
                  <c:v>188.7999999999997</c:v>
                </c:pt>
                <c:pt idx="52">
                  <c:v>188.89999999999969</c:v>
                </c:pt>
                <c:pt idx="53">
                  <c:v>188.99999999999969</c:v>
                </c:pt>
                <c:pt idx="54">
                  <c:v>189.09999999999968</c:v>
                </c:pt>
                <c:pt idx="55">
                  <c:v>189.19999999999968</c:v>
                </c:pt>
                <c:pt idx="56">
                  <c:v>189.29999999999967</c:v>
                </c:pt>
                <c:pt idx="57">
                  <c:v>189.39999999999966</c:v>
                </c:pt>
                <c:pt idx="58">
                  <c:v>189.49999999999966</c:v>
                </c:pt>
                <c:pt idx="59">
                  <c:v>189.59999999999965</c:v>
                </c:pt>
                <c:pt idx="60">
                  <c:v>189.69999999999965</c:v>
                </c:pt>
                <c:pt idx="61">
                  <c:v>189.79999999999964</c:v>
                </c:pt>
                <c:pt idx="62">
                  <c:v>189.89999999999964</c:v>
                </c:pt>
                <c:pt idx="63">
                  <c:v>189.99999999999963</c:v>
                </c:pt>
                <c:pt idx="64">
                  <c:v>190.09999999999962</c:v>
                </c:pt>
                <c:pt idx="65">
                  <c:v>190.19999999999962</c:v>
                </c:pt>
                <c:pt idx="66">
                  <c:v>190.29999999999961</c:v>
                </c:pt>
                <c:pt idx="67">
                  <c:v>190.39999999999961</c:v>
                </c:pt>
                <c:pt idx="68">
                  <c:v>190.4999999999996</c:v>
                </c:pt>
                <c:pt idx="69">
                  <c:v>190.5999999999996</c:v>
                </c:pt>
                <c:pt idx="70">
                  <c:v>190.69999999999959</c:v>
                </c:pt>
                <c:pt idx="71">
                  <c:v>190.79999999999959</c:v>
                </c:pt>
                <c:pt idx="72">
                  <c:v>190.89999999999958</c:v>
                </c:pt>
                <c:pt idx="73">
                  <c:v>190.99999999999957</c:v>
                </c:pt>
                <c:pt idx="74">
                  <c:v>191.09999999999957</c:v>
                </c:pt>
                <c:pt idx="75">
                  <c:v>191.19999999999956</c:v>
                </c:pt>
                <c:pt idx="76">
                  <c:v>191.29999999999956</c:v>
                </c:pt>
                <c:pt idx="77">
                  <c:v>191.39999999999955</c:v>
                </c:pt>
                <c:pt idx="78">
                  <c:v>191.49999999999955</c:v>
                </c:pt>
                <c:pt idx="79">
                  <c:v>191.59999999999954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058928"/>
        <c:axId val="1430054032"/>
      </c:scatterChart>
      <c:valAx>
        <c:axId val="143005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430054032"/>
        <c:crosses val="autoZero"/>
        <c:crossBetween val="midCat"/>
      </c:valAx>
      <c:valAx>
        <c:axId val="14300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43005892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TU07</c:v>
            </c:pt>
            <c:pt idx="1">
              <c:v>อ.เวียงสา (N.75) น้ำว้า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'2018'!$A$3:$B$3</c:f>
              <c:strCache>
                <c:ptCount val="1"/>
                <c:pt idx="0">
                  <c:v>RID Rating Curve Year 2018</c:v>
                </c:pt>
              </c:strCache>
            </c:strRef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data!$E$4:$E$122</c:f>
              <c:numCache>
                <c:formatCode>General</c:formatCode>
                <c:ptCount val="119"/>
                <c:pt idx="0">
                  <c:v>0</c:v>
                </c:pt>
                <c:pt idx="1">
                  <c:v>2.4</c:v>
                </c:pt>
                <c:pt idx="2">
                  <c:v>4.9000000000000004</c:v>
                </c:pt>
                <c:pt idx="3">
                  <c:v>8</c:v>
                </c:pt>
                <c:pt idx="4">
                  <c:v>11.5</c:v>
                </c:pt>
                <c:pt idx="5">
                  <c:v>15.6</c:v>
                </c:pt>
                <c:pt idx="6">
                  <c:v>19.899999999999999</c:v>
                </c:pt>
                <c:pt idx="7">
                  <c:v>24.299999999999997</c:v>
                </c:pt>
                <c:pt idx="8">
                  <c:v>28.999999999999996</c:v>
                </c:pt>
                <c:pt idx="9">
                  <c:v>34</c:v>
                </c:pt>
                <c:pt idx="10">
                  <c:v>39.4</c:v>
                </c:pt>
                <c:pt idx="11">
                  <c:v>44.9</c:v>
                </c:pt>
                <c:pt idx="12">
                  <c:v>50.5</c:v>
                </c:pt>
                <c:pt idx="13">
                  <c:v>56.5</c:v>
                </c:pt>
                <c:pt idx="14">
                  <c:v>62.85</c:v>
                </c:pt>
                <c:pt idx="15">
                  <c:v>69.2</c:v>
                </c:pt>
                <c:pt idx="16">
                  <c:v>76.25</c:v>
                </c:pt>
                <c:pt idx="17">
                  <c:v>83.3</c:v>
                </c:pt>
                <c:pt idx="18">
                  <c:v>90.899999999999991</c:v>
                </c:pt>
                <c:pt idx="19">
                  <c:v>98.499999999999986</c:v>
                </c:pt>
                <c:pt idx="20">
                  <c:v>106.44999999999999</c:v>
                </c:pt>
                <c:pt idx="21">
                  <c:v>114.39999999999999</c:v>
                </c:pt>
                <c:pt idx="22">
                  <c:v>122.39999999999999</c:v>
                </c:pt>
                <c:pt idx="23">
                  <c:v>130.39999999999998</c:v>
                </c:pt>
                <c:pt idx="24">
                  <c:v>138.44999999999999</c:v>
                </c:pt>
                <c:pt idx="25">
                  <c:v>146.5</c:v>
                </c:pt>
                <c:pt idx="26">
                  <c:v>154.75</c:v>
                </c:pt>
                <c:pt idx="27">
                  <c:v>163</c:v>
                </c:pt>
                <c:pt idx="28">
                  <c:v>171.75</c:v>
                </c:pt>
                <c:pt idx="29">
                  <c:v>180.5</c:v>
                </c:pt>
                <c:pt idx="30">
                  <c:v>189.5</c:v>
                </c:pt>
                <c:pt idx="31">
                  <c:v>198.5</c:v>
                </c:pt>
                <c:pt idx="32">
                  <c:v>207.75</c:v>
                </c:pt>
                <c:pt idx="33">
                  <c:v>217</c:v>
                </c:pt>
                <c:pt idx="34">
                  <c:v>227</c:v>
                </c:pt>
                <c:pt idx="35">
                  <c:v>237</c:v>
                </c:pt>
                <c:pt idx="36">
                  <c:v>247</c:v>
                </c:pt>
                <c:pt idx="37">
                  <c:v>257</c:v>
                </c:pt>
                <c:pt idx="38">
                  <c:v>267</c:v>
                </c:pt>
                <c:pt idx="39">
                  <c:v>277</c:v>
                </c:pt>
                <c:pt idx="40">
                  <c:v>287</c:v>
                </c:pt>
                <c:pt idx="41">
                  <c:v>297</c:v>
                </c:pt>
                <c:pt idx="42">
                  <c:v>307.5</c:v>
                </c:pt>
                <c:pt idx="43">
                  <c:v>318</c:v>
                </c:pt>
                <c:pt idx="44">
                  <c:v>328.5</c:v>
                </c:pt>
                <c:pt idx="45">
                  <c:v>339</c:v>
                </c:pt>
                <c:pt idx="46">
                  <c:v>350</c:v>
                </c:pt>
                <c:pt idx="47">
                  <c:v>361</c:v>
                </c:pt>
                <c:pt idx="48">
                  <c:v>372</c:v>
                </c:pt>
                <c:pt idx="49">
                  <c:v>383</c:v>
                </c:pt>
                <c:pt idx="50">
                  <c:v>394</c:v>
                </c:pt>
                <c:pt idx="51">
                  <c:v>405</c:v>
                </c:pt>
                <c:pt idx="52">
                  <c:v>416</c:v>
                </c:pt>
                <c:pt idx="53">
                  <c:v>427</c:v>
                </c:pt>
                <c:pt idx="54">
                  <c:v>438</c:v>
                </c:pt>
                <c:pt idx="55">
                  <c:v>449</c:v>
                </c:pt>
                <c:pt idx="56">
                  <c:v>460.5</c:v>
                </c:pt>
                <c:pt idx="57">
                  <c:v>472</c:v>
                </c:pt>
                <c:pt idx="58">
                  <c:v>483.5</c:v>
                </c:pt>
                <c:pt idx="59">
                  <c:v>495</c:v>
                </c:pt>
                <c:pt idx="60">
                  <c:v>506.5</c:v>
                </c:pt>
                <c:pt idx="61">
                  <c:v>518</c:v>
                </c:pt>
                <c:pt idx="62">
                  <c:v>529.5</c:v>
                </c:pt>
                <c:pt idx="63">
                  <c:v>541</c:v>
                </c:pt>
                <c:pt idx="64">
                  <c:v>552.5</c:v>
                </c:pt>
                <c:pt idx="65">
                  <c:v>564</c:v>
                </c:pt>
                <c:pt idx="66">
                  <c:v>575.5</c:v>
                </c:pt>
                <c:pt idx="67">
                  <c:v>587</c:v>
                </c:pt>
                <c:pt idx="68">
                  <c:v>599</c:v>
                </c:pt>
                <c:pt idx="69">
                  <c:v>611</c:v>
                </c:pt>
                <c:pt idx="70">
                  <c:v>623</c:v>
                </c:pt>
                <c:pt idx="71">
                  <c:v>635</c:v>
                </c:pt>
                <c:pt idx="72">
                  <c:v>647</c:v>
                </c:pt>
                <c:pt idx="73">
                  <c:v>659</c:v>
                </c:pt>
                <c:pt idx="74">
                  <c:v>671.5</c:v>
                </c:pt>
                <c:pt idx="75">
                  <c:v>684</c:v>
                </c:pt>
                <c:pt idx="76">
                  <c:v>696.5</c:v>
                </c:pt>
                <c:pt idx="77">
                  <c:v>709</c:v>
                </c:pt>
                <c:pt idx="78">
                  <c:v>721.5</c:v>
                </c:pt>
                <c:pt idx="79">
                  <c:v>734</c:v>
                </c:pt>
              </c:numCache>
            </c:numRef>
          </c:xVal>
          <c:yVal>
            <c:numRef>
              <c:f>data!$D$4:$D$122</c:f>
              <c:numCache>
                <c:formatCode>General</c:formatCode>
                <c:ptCount val="119"/>
                <c:pt idx="0">
                  <c:v>183.7</c:v>
                </c:pt>
                <c:pt idx="1">
                  <c:v>183.79999999999998</c:v>
                </c:pt>
                <c:pt idx="2">
                  <c:v>183.89999999999998</c:v>
                </c:pt>
                <c:pt idx="3">
                  <c:v>183.99999999999997</c:v>
                </c:pt>
                <c:pt idx="4">
                  <c:v>184.09999999999997</c:v>
                </c:pt>
                <c:pt idx="5">
                  <c:v>184.19999999999996</c:v>
                </c:pt>
                <c:pt idx="6">
                  <c:v>184.29999999999995</c:v>
                </c:pt>
                <c:pt idx="7">
                  <c:v>184.39999999999995</c:v>
                </c:pt>
                <c:pt idx="8">
                  <c:v>184.49999999999994</c:v>
                </c:pt>
                <c:pt idx="9">
                  <c:v>184.59999999999994</c:v>
                </c:pt>
                <c:pt idx="10">
                  <c:v>184.69999999999993</c:v>
                </c:pt>
                <c:pt idx="11">
                  <c:v>184.79999999999993</c:v>
                </c:pt>
                <c:pt idx="12">
                  <c:v>184.89999999999992</c:v>
                </c:pt>
                <c:pt idx="13">
                  <c:v>184.99999999999991</c:v>
                </c:pt>
                <c:pt idx="14">
                  <c:v>185.09999999999991</c:v>
                </c:pt>
                <c:pt idx="15">
                  <c:v>185.1999999999999</c:v>
                </c:pt>
                <c:pt idx="16">
                  <c:v>185.2999999999999</c:v>
                </c:pt>
                <c:pt idx="17">
                  <c:v>185.39999999999989</c:v>
                </c:pt>
                <c:pt idx="18">
                  <c:v>185.49999999999989</c:v>
                </c:pt>
                <c:pt idx="19">
                  <c:v>185.59999999999988</c:v>
                </c:pt>
                <c:pt idx="20">
                  <c:v>185.69999999999987</c:v>
                </c:pt>
                <c:pt idx="21">
                  <c:v>185.79999999999987</c:v>
                </c:pt>
                <c:pt idx="22">
                  <c:v>185.89999999999986</c:v>
                </c:pt>
                <c:pt idx="23">
                  <c:v>185.99999999999986</c:v>
                </c:pt>
                <c:pt idx="24">
                  <c:v>186.09999999999985</c:v>
                </c:pt>
                <c:pt idx="25">
                  <c:v>186.19999999999985</c:v>
                </c:pt>
                <c:pt idx="26">
                  <c:v>186.29999999999984</c:v>
                </c:pt>
                <c:pt idx="27">
                  <c:v>186.39999999999984</c:v>
                </c:pt>
                <c:pt idx="28">
                  <c:v>186.49999999999983</c:v>
                </c:pt>
                <c:pt idx="29">
                  <c:v>186.59999999999982</c:v>
                </c:pt>
                <c:pt idx="30">
                  <c:v>186.69999999999982</c:v>
                </c:pt>
                <c:pt idx="31">
                  <c:v>186.79999999999981</c:v>
                </c:pt>
                <c:pt idx="32">
                  <c:v>186.89999999999981</c:v>
                </c:pt>
                <c:pt idx="33">
                  <c:v>186.9999999999998</c:v>
                </c:pt>
                <c:pt idx="34">
                  <c:v>187.0999999999998</c:v>
                </c:pt>
                <c:pt idx="35">
                  <c:v>187.19999999999979</c:v>
                </c:pt>
                <c:pt idx="36">
                  <c:v>187.29999999999978</c:v>
                </c:pt>
                <c:pt idx="37">
                  <c:v>187.39999999999978</c:v>
                </c:pt>
                <c:pt idx="38">
                  <c:v>187.49999999999977</c:v>
                </c:pt>
                <c:pt idx="39">
                  <c:v>187.59999999999977</c:v>
                </c:pt>
                <c:pt idx="40">
                  <c:v>187.69999999999976</c:v>
                </c:pt>
                <c:pt idx="41">
                  <c:v>187.79999999999976</c:v>
                </c:pt>
                <c:pt idx="42">
                  <c:v>187.89999999999975</c:v>
                </c:pt>
                <c:pt idx="43">
                  <c:v>187.99999999999974</c:v>
                </c:pt>
                <c:pt idx="44">
                  <c:v>188.09999999999974</c:v>
                </c:pt>
                <c:pt idx="45">
                  <c:v>188.19999999999973</c:v>
                </c:pt>
                <c:pt idx="46">
                  <c:v>188.29999999999973</c:v>
                </c:pt>
                <c:pt idx="47">
                  <c:v>188.39999999999972</c:v>
                </c:pt>
                <c:pt idx="48">
                  <c:v>188.49999999999972</c:v>
                </c:pt>
                <c:pt idx="49">
                  <c:v>188.59999999999971</c:v>
                </c:pt>
                <c:pt idx="50">
                  <c:v>188.6999999999997</c:v>
                </c:pt>
                <c:pt idx="51">
                  <c:v>188.7999999999997</c:v>
                </c:pt>
                <c:pt idx="52">
                  <c:v>188.89999999999969</c:v>
                </c:pt>
                <c:pt idx="53">
                  <c:v>188.99999999999969</c:v>
                </c:pt>
                <c:pt idx="54">
                  <c:v>189.09999999999968</c:v>
                </c:pt>
                <c:pt idx="55">
                  <c:v>189.19999999999968</c:v>
                </c:pt>
                <c:pt idx="56">
                  <c:v>189.29999999999967</c:v>
                </c:pt>
                <c:pt idx="57">
                  <c:v>189.39999999999966</c:v>
                </c:pt>
                <c:pt idx="58">
                  <c:v>189.49999999999966</c:v>
                </c:pt>
                <c:pt idx="59">
                  <c:v>189.59999999999965</c:v>
                </c:pt>
                <c:pt idx="60">
                  <c:v>189.69999999999965</c:v>
                </c:pt>
                <c:pt idx="61">
                  <c:v>189.79999999999964</c:v>
                </c:pt>
                <c:pt idx="62">
                  <c:v>189.89999999999964</c:v>
                </c:pt>
                <c:pt idx="63">
                  <c:v>189.99999999999963</c:v>
                </c:pt>
                <c:pt idx="64">
                  <c:v>190.09999999999962</c:v>
                </c:pt>
                <c:pt idx="65">
                  <c:v>190.19999999999962</c:v>
                </c:pt>
                <c:pt idx="66">
                  <c:v>190.29999999999961</c:v>
                </c:pt>
                <c:pt idx="67">
                  <c:v>190.39999999999961</c:v>
                </c:pt>
                <c:pt idx="68">
                  <c:v>190.4999999999996</c:v>
                </c:pt>
                <c:pt idx="69">
                  <c:v>190.5999999999996</c:v>
                </c:pt>
                <c:pt idx="70">
                  <c:v>190.69999999999959</c:v>
                </c:pt>
                <c:pt idx="71">
                  <c:v>190.79999999999959</c:v>
                </c:pt>
                <c:pt idx="72">
                  <c:v>190.89999999999958</c:v>
                </c:pt>
                <c:pt idx="73">
                  <c:v>190.99999999999957</c:v>
                </c:pt>
                <c:pt idx="74">
                  <c:v>191.09999999999957</c:v>
                </c:pt>
                <c:pt idx="75">
                  <c:v>191.19999999999956</c:v>
                </c:pt>
                <c:pt idx="76">
                  <c:v>191.29999999999956</c:v>
                </c:pt>
                <c:pt idx="77">
                  <c:v>191.39999999999955</c:v>
                </c:pt>
                <c:pt idx="78">
                  <c:v>191.49999999999955</c:v>
                </c:pt>
                <c:pt idx="79">
                  <c:v>191.59999999999954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compare_curve!$N$2</c:f>
              <c:strCache>
                <c:ptCount val="1"/>
                <c:pt idx="0">
                  <c:v>RID Rating Curve Year 2017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compare_curve!$O$4:$O$122</c:f>
              <c:numCache>
                <c:formatCode>General</c:formatCode>
                <c:ptCount val="119"/>
                <c:pt idx="0">
                  <c:v>0</c:v>
                </c:pt>
                <c:pt idx="1">
                  <c:v>1.9</c:v>
                </c:pt>
                <c:pt idx="2">
                  <c:v>4.0999999999999996</c:v>
                </c:pt>
                <c:pt idx="3">
                  <c:v>7</c:v>
                </c:pt>
                <c:pt idx="4">
                  <c:v>10.199999999999999</c:v>
                </c:pt>
                <c:pt idx="5">
                  <c:v>14.7</c:v>
                </c:pt>
                <c:pt idx="6">
                  <c:v>19.7</c:v>
                </c:pt>
                <c:pt idx="7">
                  <c:v>25</c:v>
                </c:pt>
                <c:pt idx="8">
                  <c:v>30.3</c:v>
                </c:pt>
                <c:pt idx="9">
                  <c:v>35.799999999999997</c:v>
                </c:pt>
                <c:pt idx="10">
                  <c:v>41.5</c:v>
                </c:pt>
                <c:pt idx="11">
                  <c:v>47.3</c:v>
                </c:pt>
                <c:pt idx="12">
                  <c:v>53.2</c:v>
                </c:pt>
                <c:pt idx="13">
                  <c:v>59.5</c:v>
                </c:pt>
                <c:pt idx="14">
                  <c:v>66</c:v>
                </c:pt>
                <c:pt idx="15">
                  <c:v>72.5</c:v>
                </c:pt>
                <c:pt idx="16">
                  <c:v>79.25</c:v>
                </c:pt>
                <c:pt idx="17">
                  <c:v>86</c:v>
                </c:pt>
                <c:pt idx="18">
                  <c:v>93</c:v>
                </c:pt>
                <c:pt idx="19">
                  <c:v>100</c:v>
                </c:pt>
                <c:pt idx="20">
                  <c:v>107.65</c:v>
                </c:pt>
                <c:pt idx="21">
                  <c:v>115.3</c:v>
                </c:pt>
                <c:pt idx="22">
                  <c:v>123.15</c:v>
                </c:pt>
                <c:pt idx="23">
                  <c:v>131</c:v>
                </c:pt>
                <c:pt idx="24">
                  <c:v>139</c:v>
                </c:pt>
                <c:pt idx="25">
                  <c:v>147</c:v>
                </c:pt>
                <c:pt idx="26">
                  <c:v>155</c:v>
                </c:pt>
                <c:pt idx="27">
                  <c:v>163</c:v>
                </c:pt>
                <c:pt idx="28">
                  <c:v>172</c:v>
                </c:pt>
                <c:pt idx="29">
                  <c:v>181</c:v>
                </c:pt>
                <c:pt idx="30">
                  <c:v>190</c:v>
                </c:pt>
                <c:pt idx="31">
                  <c:v>199</c:v>
                </c:pt>
                <c:pt idx="32">
                  <c:v>208.5</c:v>
                </c:pt>
                <c:pt idx="33">
                  <c:v>218</c:v>
                </c:pt>
                <c:pt idx="34">
                  <c:v>227.5</c:v>
                </c:pt>
                <c:pt idx="35">
                  <c:v>237</c:v>
                </c:pt>
                <c:pt idx="36">
                  <c:v>246.5</c:v>
                </c:pt>
                <c:pt idx="37">
                  <c:v>256</c:v>
                </c:pt>
                <c:pt idx="38">
                  <c:v>265.5</c:v>
                </c:pt>
                <c:pt idx="39">
                  <c:v>275</c:v>
                </c:pt>
                <c:pt idx="40">
                  <c:v>285</c:v>
                </c:pt>
                <c:pt idx="41">
                  <c:v>295</c:v>
                </c:pt>
                <c:pt idx="42">
                  <c:v>305</c:v>
                </c:pt>
                <c:pt idx="43">
                  <c:v>315</c:v>
                </c:pt>
                <c:pt idx="44">
                  <c:v>325</c:v>
                </c:pt>
                <c:pt idx="45">
                  <c:v>335</c:v>
                </c:pt>
                <c:pt idx="46">
                  <c:v>345</c:v>
                </c:pt>
                <c:pt idx="47">
                  <c:v>355</c:v>
                </c:pt>
                <c:pt idx="48">
                  <c:v>365</c:v>
                </c:pt>
                <c:pt idx="49">
                  <c:v>375</c:v>
                </c:pt>
                <c:pt idx="50">
                  <c:v>385</c:v>
                </c:pt>
                <c:pt idx="51">
                  <c:v>395</c:v>
                </c:pt>
                <c:pt idx="52">
                  <c:v>405.5</c:v>
                </c:pt>
                <c:pt idx="53">
                  <c:v>416</c:v>
                </c:pt>
                <c:pt idx="54">
                  <c:v>432</c:v>
                </c:pt>
                <c:pt idx="55">
                  <c:v>448</c:v>
                </c:pt>
                <c:pt idx="56">
                  <c:v>464</c:v>
                </c:pt>
                <c:pt idx="57">
                  <c:v>480</c:v>
                </c:pt>
                <c:pt idx="58">
                  <c:v>497</c:v>
                </c:pt>
                <c:pt idx="59">
                  <c:v>514</c:v>
                </c:pt>
                <c:pt idx="60">
                  <c:v>531</c:v>
                </c:pt>
                <c:pt idx="61">
                  <c:v>548</c:v>
                </c:pt>
                <c:pt idx="62">
                  <c:v>565</c:v>
                </c:pt>
                <c:pt idx="63">
                  <c:v>582</c:v>
                </c:pt>
                <c:pt idx="64">
                  <c:v>600</c:v>
                </c:pt>
                <c:pt idx="65">
                  <c:v>618</c:v>
                </c:pt>
                <c:pt idx="66">
                  <c:v>636</c:v>
                </c:pt>
                <c:pt idx="67">
                  <c:v>655</c:v>
                </c:pt>
                <c:pt idx="68">
                  <c:v>674</c:v>
                </c:pt>
                <c:pt idx="69">
                  <c:v>693</c:v>
                </c:pt>
                <c:pt idx="70">
                  <c:v>712</c:v>
                </c:pt>
                <c:pt idx="71">
                  <c:v>731</c:v>
                </c:pt>
                <c:pt idx="72">
                  <c:v>750</c:v>
                </c:pt>
                <c:pt idx="73">
                  <c:v>769</c:v>
                </c:pt>
                <c:pt idx="74">
                  <c:v>788</c:v>
                </c:pt>
                <c:pt idx="75">
                  <c:v>807</c:v>
                </c:pt>
                <c:pt idx="76">
                  <c:v>826</c:v>
                </c:pt>
                <c:pt idx="77">
                  <c:v>845</c:v>
                </c:pt>
                <c:pt idx="78">
                  <c:v>864</c:v>
                </c:pt>
                <c:pt idx="79">
                  <c:v>883</c:v>
                </c:pt>
                <c:pt idx="80">
                  <c:v>902</c:v>
                </c:pt>
                <c:pt idx="81">
                  <c:v>922</c:v>
                </c:pt>
                <c:pt idx="82">
                  <c:v>942</c:v>
                </c:pt>
                <c:pt idx="83">
                  <c:v>962</c:v>
                </c:pt>
                <c:pt idx="84">
                  <c:v>983</c:v>
                </c:pt>
                <c:pt idx="85">
                  <c:v>1004</c:v>
                </c:pt>
                <c:pt idx="86">
                  <c:v>1025</c:v>
                </c:pt>
                <c:pt idx="87">
                  <c:v>1046</c:v>
                </c:pt>
                <c:pt idx="88">
                  <c:v>1067</c:v>
                </c:pt>
                <c:pt idx="89">
                  <c:v>1088</c:v>
                </c:pt>
                <c:pt idx="90">
                  <c:v>1109</c:v>
                </c:pt>
                <c:pt idx="91">
                  <c:v>1130</c:v>
                </c:pt>
                <c:pt idx="92">
                  <c:v>1151</c:v>
                </c:pt>
                <c:pt idx="93">
                  <c:v>1172</c:v>
                </c:pt>
                <c:pt idx="94">
                  <c:v>1193</c:v>
                </c:pt>
                <c:pt idx="95">
                  <c:v>1214</c:v>
                </c:pt>
                <c:pt idx="96">
                  <c:v>1235</c:v>
                </c:pt>
                <c:pt idx="97">
                  <c:v>1256</c:v>
                </c:pt>
                <c:pt idx="98">
                  <c:v>1277</c:v>
                </c:pt>
                <c:pt idx="99">
                  <c:v>1298</c:v>
                </c:pt>
                <c:pt idx="100">
                  <c:v>1319</c:v>
                </c:pt>
                <c:pt idx="101">
                  <c:v>1341</c:v>
                </c:pt>
                <c:pt idx="102">
                  <c:v>1363</c:v>
                </c:pt>
                <c:pt idx="103">
                  <c:v>1385</c:v>
                </c:pt>
                <c:pt idx="104">
                  <c:v>1407</c:v>
                </c:pt>
                <c:pt idx="105">
                  <c:v>1429</c:v>
                </c:pt>
                <c:pt idx="106">
                  <c:v>1452</c:v>
                </c:pt>
                <c:pt idx="107">
                  <c:v>1475</c:v>
                </c:pt>
              </c:numCache>
            </c:numRef>
          </c:xVal>
          <c:yVal>
            <c:numRef>
              <c:f>compare_curve!$N$4:$N$122</c:f>
              <c:numCache>
                <c:formatCode>General</c:formatCode>
                <c:ptCount val="119"/>
                <c:pt idx="0">
                  <c:v>183.69499999999999</c:v>
                </c:pt>
                <c:pt idx="1">
                  <c:v>183.79500000000002</c:v>
                </c:pt>
                <c:pt idx="2">
                  <c:v>183.89500000000001</c:v>
                </c:pt>
                <c:pt idx="3">
                  <c:v>183.995</c:v>
                </c:pt>
                <c:pt idx="4">
                  <c:v>184.095</c:v>
                </c:pt>
                <c:pt idx="5">
                  <c:v>184.19499999999999</c:v>
                </c:pt>
                <c:pt idx="6">
                  <c:v>184.29500000000002</c:v>
                </c:pt>
                <c:pt idx="7">
                  <c:v>184.39500000000001</c:v>
                </c:pt>
                <c:pt idx="8">
                  <c:v>184.495</c:v>
                </c:pt>
                <c:pt idx="9">
                  <c:v>184.595</c:v>
                </c:pt>
                <c:pt idx="10">
                  <c:v>184.69499999999999</c:v>
                </c:pt>
                <c:pt idx="11">
                  <c:v>184.79500000000002</c:v>
                </c:pt>
                <c:pt idx="12">
                  <c:v>184.89500000000001</c:v>
                </c:pt>
                <c:pt idx="13">
                  <c:v>184.995</c:v>
                </c:pt>
                <c:pt idx="14">
                  <c:v>185.095</c:v>
                </c:pt>
                <c:pt idx="15">
                  <c:v>185.19499999999999</c:v>
                </c:pt>
                <c:pt idx="16">
                  <c:v>185.29500000000002</c:v>
                </c:pt>
                <c:pt idx="17">
                  <c:v>185.39500000000001</c:v>
                </c:pt>
                <c:pt idx="18">
                  <c:v>185.495</c:v>
                </c:pt>
                <c:pt idx="19">
                  <c:v>185.595</c:v>
                </c:pt>
                <c:pt idx="20">
                  <c:v>185.69499999999999</c:v>
                </c:pt>
                <c:pt idx="21">
                  <c:v>185.79500000000002</c:v>
                </c:pt>
                <c:pt idx="22">
                  <c:v>185.89500000000001</c:v>
                </c:pt>
                <c:pt idx="23">
                  <c:v>185.995</c:v>
                </c:pt>
                <c:pt idx="24">
                  <c:v>186.095</c:v>
                </c:pt>
                <c:pt idx="25">
                  <c:v>186.19499999999999</c:v>
                </c:pt>
                <c:pt idx="26">
                  <c:v>186.29500000000002</c:v>
                </c:pt>
                <c:pt idx="27">
                  <c:v>186.39500000000001</c:v>
                </c:pt>
                <c:pt idx="28">
                  <c:v>186.495</c:v>
                </c:pt>
                <c:pt idx="29">
                  <c:v>186.595</c:v>
                </c:pt>
                <c:pt idx="30">
                  <c:v>186.69499999999999</c:v>
                </c:pt>
                <c:pt idx="31">
                  <c:v>186.79500000000002</c:v>
                </c:pt>
                <c:pt idx="32">
                  <c:v>186.89500000000001</c:v>
                </c:pt>
                <c:pt idx="33">
                  <c:v>186.995</c:v>
                </c:pt>
                <c:pt idx="34">
                  <c:v>187.095</c:v>
                </c:pt>
                <c:pt idx="35">
                  <c:v>187.19499999999999</c:v>
                </c:pt>
                <c:pt idx="36">
                  <c:v>187.29500000000002</c:v>
                </c:pt>
                <c:pt idx="37">
                  <c:v>187.39500000000001</c:v>
                </c:pt>
                <c:pt idx="38">
                  <c:v>187.495</c:v>
                </c:pt>
                <c:pt idx="39">
                  <c:v>187.595</c:v>
                </c:pt>
                <c:pt idx="40">
                  <c:v>187.69499999999999</c:v>
                </c:pt>
                <c:pt idx="41">
                  <c:v>187.79500000000002</c:v>
                </c:pt>
                <c:pt idx="42">
                  <c:v>187.89500000000001</c:v>
                </c:pt>
                <c:pt idx="43">
                  <c:v>187.995</c:v>
                </c:pt>
                <c:pt idx="44">
                  <c:v>188.095</c:v>
                </c:pt>
                <c:pt idx="45">
                  <c:v>188.19499999999999</c:v>
                </c:pt>
                <c:pt idx="46">
                  <c:v>188.29500000000002</c:v>
                </c:pt>
                <c:pt idx="47">
                  <c:v>188.39500000000001</c:v>
                </c:pt>
                <c:pt idx="48">
                  <c:v>188.495</c:v>
                </c:pt>
                <c:pt idx="49">
                  <c:v>188.595</c:v>
                </c:pt>
                <c:pt idx="50">
                  <c:v>188.69499999999999</c:v>
                </c:pt>
                <c:pt idx="51">
                  <c:v>188.79500000000002</c:v>
                </c:pt>
                <c:pt idx="52">
                  <c:v>188.89500000000001</c:v>
                </c:pt>
                <c:pt idx="53">
                  <c:v>188.995</c:v>
                </c:pt>
                <c:pt idx="54">
                  <c:v>189.095</c:v>
                </c:pt>
                <c:pt idx="55">
                  <c:v>189.19499999999999</c:v>
                </c:pt>
                <c:pt idx="56">
                  <c:v>189.29500000000002</c:v>
                </c:pt>
                <c:pt idx="57">
                  <c:v>189.39500000000001</c:v>
                </c:pt>
                <c:pt idx="58">
                  <c:v>189.495</c:v>
                </c:pt>
                <c:pt idx="59">
                  <c:v>189.595</c:v>
                </c:pt>
                <c:pt idx="60">
                  <c:v>189.69499999999999</c:v>
                </c:pt>
                <c:pt idx="61">
                  <c:v>189.79500000000002</c:v>
                </c:pt>
                <c:pt idx="62">
                  <c:v>189.89500000000001</c:v>
                </c:pt>
                <c:pt idx="63">
                  <c:v>189.995</c:v>
                </c:pt>
                <c:pt idx="64">
                  <c:v>190.095</c:v>
                </c:pt>
                <c:pt idx="65">
                  <c:v>190.19499999999999</c:v>
                </c:pt>
                <c:pt idx="66">
                  <c:v>190.29500000000002</c:v>
                </c:pt>
                <c:pt idx="67">
                  <c:v>190.39500000000001</c:v>
                </c:pt>
                <c:pt idx="68">
                  <c:v>190.495</c:v>
                </c:pt>
                <c:pt idx="69">
                  <c:v>190.595</c:v>
                </c:pt>
                <c:pt idx="70">
                  <c:v>190.69499999999999</c:v>
                </c:pt>
                <c:pt idx="71">
                  <c:v>190.79500000000002</c:v>
                </c:pt>
                <c:pt idx="72">
                  <c:v>190.89500000000001</c:v>
                </c:pt>
                <c:pt idx="73">
                  <c:v>190.995</c:v>
                </c:pt>
                <c:pt idx="74">
                  <c:v>191.095</c:v>
                </c:pt>
                <c:pt idx="75">
                  <c:v>191.19499999999999</c:v>
                </c:pt>
                <c:pt idx="76">
                  <c:v>191.29500000000002</c:v>
                </c:pt>
                <c:pt idx="77">
                  <c:v>191.39500000000001</c:v>
                </c:pt>
                <c:pt idx="78">
                  <c:v>191.495</c:v>
                </c:pt>
                <c:pt idx="79">
                  <c:v>191.595</c:v>
                </c:pt>
                <c:pt idx="80">
                  <c:v>191.69499999999999</c:v>
                </c:pt>
                <c:pt idx="81">
                  <c:v>191.79500000000002</c:v>
                </c:pt>
                <c:pt idx="82">
                  <c:v>191.89500000000001</c:v>
                </c:pt>
                <c:pt idx="83">
                  <c:v>191.995</c:v>
                </c:pt>
                <c:pt idx="84">
                  <c:v>192.095</c:v>
                </c:pt>
                <c:pt idx="85">
                  <c:v>192.19499999999999</c:v>
                </c:pt>
                <c:pt idx="86">
                  <c:v>192.29500000000002</c:v>
                </c:pt>
                <c:pt idx="87">
                  <c:v>192.39500000000001</c:v>
                </c:pt>
                <c:pt idx="88">
                  <c:v>192.495</c:v>
                </c:pt>
                <c:pt idx="89">
                  <c:v>192.595</c:v>
                </c:pt>
                <c:pt idx="90">
                  <c:v>192.69499999999999</c:v>
                </c:pt>
                <c:pt idx="91">
                  <c:v>192.79500000000002</c:v>
                </c:pt>
                <c:pt idx="92">
                  <c:v>192.905</c:v>
                </c:pt>
                <c:pt idx="93">
                  <c:v>193.005</c:v>
                </c:pt>
                <c:pt idx="94">
                  <c:v>193.10500000000002</c:v>
                </c:pt>
                <c:pt idx="95">
                  <c:v>193.20500000000001</c:v>
                </c:pt>
                <c:pt idx="96">
                  <c:v>193.30500000000001</c:v>
                </c:pt>
                <c:pt idx="97">
                  <c:v>193.405</c:v>
                </c:pt>
                <c:pt idx="98">
                  <c:v>193.505</c:v>
                </c:pt>
                <c:pt idx="99">
                  <c:v>193.60500000000002</c:v>
                </c:pt>
                <c:pt idx="100">
                  <c:v>193.70500000000001</c:v>
                </c:pt>
                <c:pt idx="101">
                  <c:v>193.80500000000001</c:v>
                </c:pt>
                <c:pt idx="102">
                  <c:v>193.905</c:v>
                </c:pt>
                <c:pt idx="103">
                  <c:v>194.005</c:v>
                </c:pt>
                <c:pt idx="104">
                  <c:v>194.10500000000002</c:v>
                </c:pt>
                <c:pt idx="105">
                  <c:v>194.20500000000001</c:v>
                </c:pt>
                <c:pt idx="106">
                  <c:v>194.30500000000001</c:v>
                </c:pt>
                <c:pt idx="107">
                  <c:v>194.405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056752"/>
        <c:axId val="1430056208"/>
      </c:scatterChart>
      <c:valAx>
        <c:axId val="143005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430056208"/>
        <c:crosses val="autoZero"/>
        <c:crossBetween val="midCat"/>
      </c:valAx>
      <c:valAx>
        <c:axId val="143005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43005675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64030886474838788"/>
          <c:y val="0.46354658792650921"/>
          <c:w val="0.27224257558083015"/>
          <c:h val="0.13530256634587343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กราฟแสดงความสัมพันธ์ระหว่างระดับน้ำกับปริมาณน้ำ
สถานีน้ำว้า  </a:t>
            </a:r>
            <a:r>
              <a:rPr lang="en-US"/>
              <a:t>N.75  </a:t>
            </a:r>
            <a:r>
              <a:rPr lang="th-TH"/>
              <a:t>อ. เวียงสา  จ.น่าน</a:t>
            </a:r>
          </a:p>
        </c:rich>
      </c:tx>
      <c:layout>
        <c:manualLayout>
          <c:xMode val="edge"/>
          <c:yMode val="edge"/>
          <c:x val="0.31954498448810753"/>
          <c:y val="2.2033898305084745E-2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19152542372881357"/>
          <c:w val="0.79110651499482942"/>
          <c:h val="0.66101694915254239"/>
        </c:manualLayout>
      </c:layout>
      <c:scatterChart>
        <c:scatterStyle val="lineMarker"/>
        <c:varyColors val="0"/>
        <c:ser>
          <c:idx val="5"/>
          <c:order val="0"/>
          <c:tx>
            <c:v>2006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'RC.-N.75'!$B$3:$B$90</c:f>
              <c:numCache>
                <c:formatCode>0.00</c:formatCode>
                <c:ptCount val="88"/>
                <c:pt idx="0">
                  <c:v>0</c:v>
                </c:pt>
                <c:pt idx="1">
                  <c:v>9.3000000000000007</c:v>
                </c:pt>
                <c:pt idx="2">
                  <c:v>21</c:v>
                </c:pt>
                <c:pt idx="3">
                  <c:v>35.700000000000003</c:v>
                </c:pt>
                <c:pt idx="4">
                  <c:v>51.3</c:v>
                </c:pt>
                <c:pt idx="5">
                  <c:v>67.599999999999994</c:v>
                </c:pt>
                <c:pt idx="6">
                  <c:v>84.6</c:v>
                </c:pt>
                <c:pt idx="7">
                  <c:v>102.4</c:v>
                </c:pt>
                <c:pt idx="8">
                  <c:v>121</c:v>
                </c:pt>
                <c:pt idx="9">
                  <c:v>140.6</c:v>
                </c:pt>
                <c:pt idx="10">
                  <c:v>160.5</c:v>
                </c:pt>
                <c:pt idx="11">
                  <c:v>180.5</c:v>
                </c:pt>
                <c:pt idx="12">
                  <c:v>201</c:v>
                </c:pt>
                <c:pt idx="13">
                  <c:v>223</c:v>
                </c:pt>
                <c:pt idx="14">
                  <c:v>245</c:v>
                </c:pt>
                <c:pt idx="15">
                  <c:v>268</c:v>
                </c:pt>
                <c:pt idx="16">
                  <c:v>291</c:v>
                </c:pt>
                <c:pt idx="17">
                  <c:v>315</c:v>
                </c:pt>
                <c:pt idx="18">
                  <c:v>339</c:v>
                </c:pt>
                <c:pt idx="19">
                  <c:v>363</c:v>
                </c:pt>
                <c:pt idx="20">
                  <c:v>387</c:v>
                </c:pt>
                <c:pt idx="21">
                  <c:v>412</c:v>
                </c:pt>
                <c:pt idx="22">
                  <c:v>437</c:v>
                </c:pt>
                <c:pt idx="23">
                  <c:v>463</c:v>
                </c:pt>
                <c:pt idx="24">
                  <c:v>489</c:v>
                </c:pt>
                <c:pt idx="25">
                  <c:v>515</c:v>
                </c:pt>
                <c:pt idx="26">
                  <c:v>541</c:v>
                </c:pt>
                <c:pt idx="27">
                  <c:v>567</c:v>
                </c:pt>
                <c:pt idx="28">
                  <c:v>593</c:v>
                </c:pt>
                <c:pt idx="29">
                  <c:v>619</c:v>
                </c:pt>
                <c:pt idx="30">
                  <c:v>646</c:v>
                </c:pt>
                <c:pt idx="31">
                  <c:v>673</c:v>
                </c:pt>
                <c:pt idx="32">
                  <c:v>701</c:v>
                </c:pt>
                <c:pt idx="33">
                  <c:v>729</c:v>
                </c:pt>
                <c:pt idx="34">
                  <c:v>757</c:v>
                </c:pt>
                <c:pt idx="35">
                  <c:v>785</c:v>
                </c:pt>
              </c:numCache>
            </c:numRef>
          </c:xVal>
          <c:yVal>
            <c:numRef>
              <c:f>'RC.-N.75'!$A$3:$A$90</c:f>
              <c:numCache>
                <c:formatCode>0.00</c:formatCode>
                <c:ptCount val="88"/>
                <c:pt idx="0">
                  <c:v>1.2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2</c:v>
                </c:pt>
                <c:pt idx="5">
                  <c:v>2.2000000000000002</c:v>
                </c:pt>
                <c:pt idx="6">
                  <c:v>2.4</c:v>
                </c:pt>
                <c:pt idx="7">
                  <c:v>2.6</c:v>
                </c:pt>
                <c:pt idx="8">
                  <c:v>2.8</c:v>
                </c:pt>
                <c:pt idx="9">
                  <c:v>3</c:v>
                </c:pt>
                <c:pt idx="10">
                  <c:v>3.2</c:v>
                </c:pt>
                <c:pt idx="11">
                  <c:v>3.4</c:v>
                </c:pt>
                <c:pt idx="12">
                  <c:v>3.6</c:v>
                </c:pt>
                <c:pt idx="13">
                  <c:v>3.8</c:v>
                </c:pt>
                <c:pt idx="14">
                  <c:v>4</c:v>
                </c:pt>
                <c:pt idx="15">
                  <c:v>4.2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4.8</c:v>
                </c:pt>
                <c:pt idx="19">
                  <c:v>5</c:v>
                </c:pt>
                <c:pt idx="20">
                  <c:v>5.2</c:v>
                </c:pt>
                <c:pt idx="21">
                  <c:v>5.4</c:v>
                </c:pt>
                <c:pt idx="22">
                  <c:v>5.6</c:v>
                </c:pt>
                <c:pt idx="23">
                  <c:v>5.8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6.6</c:v>
                </c:pt>
                <c:pt idx="28">
                  <c:v>6.8</c:v>
                </c:pt>
                <c:pt idx="29">
                  <c:v>7</c:v>
                </c:pt>
                <c:pt idx="30">
                  <c:v>7.2</c:v>
                </c:pt>
                <c:pt idx="31">
                  <c:v>7.4</c:v>
                </c:pt>
                <c:pt idx="32">
                  <c:v>7.6</c:v>
                </c:pt>
                <c:pt idx="33">
                  <c:v>7.8</c:v>
                </c:pt>
                <c:pt idx="34">
                  <c:v>8</c:v>
                </c:pt>
                <c:pt idx="35">
                  <c:v>8.1999999999999993</c:v>
                </c:pt>
              </c:numCache>
            </c:numRef>
          </c:yVal>
          <c:smooth val="0"/>
        </c:ser>
        <c:ser>
          <c:idx val="6"/>
          <c:order val="1"/>
          <c:tx>
            <c:v>2007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'RC.-N.75'!$D$3:$D$32</c:f>
              <c:numCache>
                <c:formatCode>0.00</c:formatCode>
                <c:ptCount val="30"/>
                <c:pt idx="0">
                  <c:v>0</c:v>
                </c:pt>
                <c:pt idx="1">
                  <c:v>1.5</c:v>
                </c:pt>
                <c:pt idx="2">
                  <c:v>8.6</c:v>
                </c:pt>
                <c:pt idx="3">
                  <c:v>19.2</c:v>
                </c:pt>
                <c:pt idx="4">
                  <c:v>31</c:v>
                </c:pt>
                <c:pt idx="5">
                  <c:v>43.5</c:v>
                </c:pt>
                <c:pt idx="6">
                  <c:v>57.4</c:v>
                </c:pt>
                <c:pt idx="7">
                  <c:v>72.599999999999994</c:v>
                </c:pt>
                <c:pt idx="8">
                  <c:v>90</c:v>
                </c:pt>
                <c:pt idx="9">
                  <c:v>109</c:v>
                </c:pt>
                <c:pt idx="10">
                  <c:v>129</c:v>
                </c:pt>
                <c:pt idx="11">
                  <c:v>150</c:v>
                </c:pt>
                <c:pt idx="12">
                  <c:v>172</c:v>
                </c:pt>
                <c:pt idx="13">
                  <c:v>194</c:v>
                </c:pt>
                <c:pt idx="14">
                  <c:v>216</c:v>
                </c:pt>
                <c:pt idx="15">
                  <c:v>240</c:v>
                </c:pt>
                <c:pt idx="16">
                  <c:v>264</c:v>
                </c:pt>
                <c:pt idx="17">
                  <c:v>288</c:v>
                </c:pt>
                <c:pt idx="18">
                  <c:v>312</c:v>
                </c:pt>
                <c:pt idx="19">
                  <c:v>336</c:v>
                </c:pt>
                <c:pt idx="20">
                  <c:v>361</c:v>
                </c:pt>
                <c:pt idx="21">
                  <c:v>386</c:v>
                </c:pt>
                <c:pt idx="22">
                  <c:v>412</c:v>
                </c:pt>
                <c:pt idx="23">
                  <c:v>438</c:v>
                </c:pt>
                <c:pt idx="24">
                  <c:v>464</c:v>
                </c:pt>
                <c:pt idx="25">
                  <c:v>490</c:v>
                </c:pt>
                <c:pt idx="26">
                  <c:v>517</c:v>
                </c:pt>
                <c:pt idx="27">
                  <c:v>544</c:v>
                </c:pt>
                <c:pt idx="28">
                  <c:v>571</c:v>
                </c:pt>
                <c:pt idx="29">
                  <c:v>598</c:v>
                </c:pt>
              </c:numCache>
            </c:numRef>
          </c:xVal>
          <c:yVal>
            <c:numRef>
              <c:f>'RC.-N.75'!$C$3:$C$32</c:f>
              <c:numCache>
                <c:formatCode>0.00</c:formatCode>
                <c:ptCount val="3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4.8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5.6</c:v>
                </c:pt>
                <c:pt idx="24">
                  <c:v>5.8</c:v>
                </c:pt>
                <c:pt idx="25">
                  <c:v>6</c:v>
                </c:pt>
                <c:pt idx="26">
                  <c:v>6.2</c:v>
                </c:pt>
                <c:pt idx="27">
                  <c:v>6.4</c:v>
                </c:pt>
                <c:pt idx="28">
                  <c:v>6.6</c:v>
                </c:pt>
                <c:pt idx="29">
                  <c:v>6.8</c:v>
                </c:pt>
              </c:numCache>
            </c:numRef>
          </c:yVal>
          <c:smooth val="0"/>
        </c:ser>
        <c:ser>
          <c:idx val="7"/>
          <c:order val="2"/>
          <c:tx>
            <c:v>2008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'RC.-N.75'!$F$3:$F$93</c:f>
              <c:numCache>
                <c:formatCode>0.00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2.1</c:v>
                </c:pt>
                <c:pt idx="3">
                  <c:v>4.9000000000000004</c:v>
                </c:pt>
                <c:pt idx="4">
                  <c:v>8.8000000000000007</c:v>
                </c:pt>
                <c:pt idx="5">
                  <c:v>14.5</c:v>
                </c:pt>
                <c:pt idx="6">
                  <c:v>20.5</c:v>
                </c:pt>
                <c:pt idx="7">
                  <c:v>27</c:v>
                </c:pt>
                <c:pt idx="8">
                  <c:v>33.5</c:v>
                </c:pt>
                <c:pt idx="9">
                  <c:v>40.299999999999997</c:v>
                </c:pt>
                <c:pt idx="10">
                  <c:v>47.3</c:v>
                </c:pt>
                <c:pt idx="11">
                  <c:v>54.3</c:v>
                </c:pt>
                <c:pt idx="12">
                  <c:v>61.5</c:v>
                </c:pt>
                <c:pt idx="13">
                  <c:v>69.3</c:v>
                </c:pt>
                <c:pt idx="14">
                  <c:v>77.2</c:v>
                </c:pt>
                <c:pt idx="15">
                  <c:v>85.3</c:v>
                </c:pt>
                <c:pt idx="16">
                  <c:v>93.4</c:v>
                </c:pt>
                <c:pt idx="17">
                  <c:v>101.7</c:v>
                </c:pt>
                <c:pt idx="18">
                  <c:v>110</c:v>
                </c:pt>
                <c:pt idx="19">
                  <c:v>118.5</c:v>
                </c:pt>
                <c:pt idx="20">
                  <c:v>127</c:v>
                </c:pt>
                <c:pt idx="21">
                  <c:v>136</c:v>
                </c:pt>
                <c:pt idx="22">
                  <c:v>145</c:v>
                </c:pt>
                <c:pt idx="23">
                  <c:v>155</c:v>
                </c:pt>
                <c:pt idx="24">
                  <c:v>165</c:v>
                </c:pt>
                <c:pt idx="25">
                  <c:v>175</c:v>
                </c:pt>
                <c:pt idx="26">
                  <c:v>185</c:v>
                </c:pt>
                <c:pt idx="27">
                  <c:v>196</c:v>
                </c:pt>
                <c:pt idx="28">
                  <c:v>207</c:v>
                </c:pt>
                <c:pt idx="29">
                  <c:v>218</c:v>
                </c:pt>
                <c:pt idx="30">
                  <c:v>229</c:v>
                </c:pt>
                <c:pt idx="31">
                  <c:v>240</c:v>
                </c:pt>
                <c:pt idx="32">
                  <c:v>251</c:v>
                </c:pt>
                <c:pt idx="33">
                  <c:v>263</c:v>
                </c:pt>
                <c:pt idx="34">
                  <c:v>275</c:v>
                </c:pt>
                <c:pt idx="35">
                  <c:v>287</c:v>
                </c:pt>
                <c:pt idx="36">
                  <c:v>299</c:v>
                </c:pt>
                <c:pt idx="37">
                  <c:v>312</c:v>
                </c:pt>
                <c:pt idx="38">
                  <c:v>325</c:v>
                </c:pt>
                <c:pt idx="39">
                  <c:v>338</c:v>
                </c:pt>
                <c:pt idx="40">
                  <c:v>351</c:v>
                </c:pt>
                <c:pt idx="41">
                  <c:v>364</c:v>
                </c:pt>
                <c:pt idx="42">
                  <c:v>377</c:v>
                </c:pt>
                <c:pt idx="43">
                  <c:v>391</c:v>
                </c:pt>
                <c:pt idx="44">
                  <c:v>405</c:v>
                </c:pt>
                <c:pt idx="45">
                  <c:v>419</c:v>
                </c:pt>
                <c:pt idx="46">
                  <c:v>433</c:v>
                </c:pt>
                <c:pt idx="47">
                  <c:v>447</c:v>
                </c:pt>
                <c:pt idx="48">
                  <c:v>461</c:v>
                </c:pt>
                <c:pt idx="49">
                  <c:v>475</c:v>
                </c:pt>
                <c:pt idx="50">
                  <c:v>490</c:v>
                </c:pt>
                <c:pt idx="51">
                  <c:v>506</c:v>
                </c:pt>
                <c:pt idx="52">
                  <c:v>522</c:v>
                </c:pt>
                <c:pt idx="53">
                  <c:v>538</c:v>
                </c:pt>
                <c:pt idx="54">
                  <c:v>555</c:v>
                </c:pt>
                <c:pt idx="55">
                  <c:v>572</c:v>
                </c:pt>
                <c:pt idx="56">
                  <c:v>590</c:v>
                </c:pt>
                <c:pt idx="57">
                  <c:v>608</c:v>
                </c:pt>
                <c:pt idx="58">
                  <c:v>626</c:v>
                </c:pt>
                <c:pt idx="59">
                  <c:v>644</c:v>
                </c:pt>
                <c:pt idx="60">
                  <c:v>663</c:v>
                </c:pt>
                <c:pt idx="61">
                  <c:v>682</c:v>
                </c:pt>
                <c:pt idx="62">
                  <c:v>702</c:v>
                </c:pt>
                <c:pt idx="63">
                  <c:v>722</c:v>
                </c:pt>
                <c:pt idx="64">
                  <c:v>743</c:v>
                </c:pt>
                <c:pt idx="65">
                  <c:v>764</c:v>
                </c:pt>
                <c:pt idx="66">
                  <c:v>785</c:v>
                </c:pt>
                <c:pt idx="67">
                  <c:v>807</c:v>
                </c:pt>
                <c:pt idx="68">
                  <c:v>830</c:v>
                </c:pt>
                <c:pt idx="69">
                  <c:v>853</c:v>
                </c:pt>
                <c:pt idx="70">
                  <c:v>877</c:v>
                </c:pt>
                <c:pt idx="71">
                  <c:v>902</c:v>
                </c:pt>
                <c:pt idx="72">
                  <c:v>927</c:v>
                </c:pt>
                <c:pt idx="73">
                  <c:v>952</c:v>
                </c:pt>
                <c:pt idx="74">
                  <c:v>977</c:v>
                </c:pt>
                <c:pt idx="75">
                  <c:v>1003</c:v>
                </c:pt>
                <c:pt idx="76">
                  <c:v>1030</c:v>
                </c:pt>
                <c:pt idx="77">
                  <c:v>1057</c:v>
                </c:pt>
                <c:pt idx="78">
                  <c:v>1085</c:v>
                </c:pt>
                <c:pt idx="79">
                  <c:v>1114</c:v>
                </c:pt>
                <c:pt idx="80">
                  <c:v>1144</c:v>
                </c:pt>
                <c:pt idx="81">
                  <c:v>1176</c:v>
                </c:pt>
                <c:pt idx="82">
                  <c:v>1208</c:v>
                </c:pt>
                <c:pt idx="83">
                  <c:v>1241</c:v>
                </c:pt>
                <c:pt idx="84">
                  <c:v>1274</c:v>
                </c:pt>
                <c:pt idx="85">
                  <c:v>1307</c:v>
                </c:pt>
                <c:pt idx="86">
                  <c:v>1340</c:v>
                </c:pt>
                <c:pt idx="87">
                  <c:v>1373</c:v>
                </c:pt>
                <c:pt idx="88">
                  <c:v>1407</c:v>
                </c:pt>
                <c:pt idx="89">
                  <c:v>1441</c:v>
                </c:pt>
                <c:pt idx="90">
                  <c:v>1475</c:v>
                </c:pt>
              </c:numCache>
            </c:numRef>
          </c:xVal>
          <c:yVal>
            <c:numRef>
              <c:f>'RC.-N.75'!$E$3:$E$93</c:f>
              <c:numCache>
                <c:formatCode>0.00</c:formatCode>
                <c:ptCount val="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</c:v>
                </c:pt>
                <c:pt idx="62">
                  <c:v>7.2000000000000099</c:v>
                </c:pt>
                <c:pt idx="63">
                  <c:v>7.3000000000000096</c:v>
                </c:pt>
                <c:pt idx="64">
                  <c:v>7.4000000000000101</c:v>
                </c:pt>
                <c:pt idx="65">
                  <c:v>7.5000000000000098</c:v>
                </c:pt>
                <c:pt idx="66">
                  <c:v>7.6000000000000103</c:v>
                </c:pt>
                <c:pt idx="67">
                  <c:v>7.7000000000000099</c:v>
                </c:pt>
                <c:pt idx="68">
                  <c:v>7.8000000000000096</c:v>
                </c:pt>
                <c:pt idx="69">
                  <c:v>7.9000000000000101</c:v>
                </c:pt>
                <c:pt idx="70">
                  <c:v>8.0000000000000107</c:v>
                </c:pt>
                <c:pt idx="71">
                  <c:v>8.1000000000000103</c:v>
                </c:pt>
                <c:pt idx="72">
                  <c:v>8.2000000000000099</c:v>
                </c:pt>
                <c:pt idx="73">
                  <c:v>8.3000000000000096</c:v>
                </c:pt>
                <c:pt idx="74">
                  <c:v>8.4000000000000092</c:v>
                </c:pt>
                <c:pt idx="75">
                  <c:v>8.5000000000000107</c:v>
                </c:pt>
                <c:pt idx="76">
                  <c:v>8.6000000000000103</c:v>
                </c:pt>
                <c:pt idx="77">
                  <c:v>8.7000000000000099</c:v>
                </c:pt>
                <c:pt idx="78">
                  <c:v>8.8000000000000096</c:v>
                </c:pt>
                <c:pt idx="79">
                  <c:v>8.9000000000000092</c:v>
                </c:pt>
                <c:pt idx="80">
                  <c:v>9.0000000000000107</c:v>
                </c:pt>
                <c:pt idx="81">
                  <c:v>9.1000000000000103</c:v>
                </c:pt>
                <c:pt idx="82">
                  <c:v>9.2000000000000099</c:v>
                </c:pt>
                <c:pt idx="83">
                  <c:v>9.3000000000000096</c:v>
                </c:pt>
                <c:pt idx="84">
                  <c:v>9.4000000000000092</c:v>
                </c:pt>
                <c:pt idx="85">
                  <c:v>9.5000000000000107</c:v>
                </c:pt>
                <c:pt idx="86">
                  <c:v>9.6000000000000103</c:v>
                </c:pt>
                <c:pt idx="87">
                  <c:v>9.7000000000000099</c:v>
                </c:pt>
                <c:pt idx="88">
                  <c:v>9.8000000000000096</c:v>
                </c:pt>
                <c:pt idx="89">
                  <c:v>9.9000000000000092</c:v>
                </c:pt>
                <c:pt idx="90">
                  <c:v>10</c:v>
                </c:pt>
              </c:numCache>
            </c:numRef>
          </c:yVal>
          <c:smooth val="0"/>
        </c:ser>
        <c:ser>
          <c:idx val="0"/>
          <c:order val="3"/>
          <c:tx>
            <c:v>2009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'RC.-N.75'!$H$3:$H$63</c:f>
              <c:numCache>
                <c:formatCode>0.00</c:formatCode>
                <c:ptCount val="61"/>
                <c:pt idx="0">
                  <c:v>0</c:v>
                </c:pt>
                <c:pt idx="1">
                  <c:v>2</c:v>
                </c:pt>
                <c:pt idx="2">
                  <c:v>5.5</c:v>
                </c:pt>
                <c:pt idx="3">
                  <c:v>9</c:v>
                </c:pt>
                <c:pt idx="4">
                  <c:v>16</c:v>
                </c:pt>
                <c:pt idx="5">
                  <c:v>23</c:v>
                </c:pt>
                <c:pt idx="6">
                  <c:v>30.5</c:v>
                </c:pt>
                <c:pt idx="7">
                  <c:v>38</c:v>
                </c:pt>
                <c:pt idx="8">
                  <c:v>45.5</c:v>
                </c:pt>
                <c:pt idx="9">
                  <c:v>53</c:v>
                </c:pt>
                <c:pt idx="10">
                  <c:v>61</c:v>
                </c:pt>
                <c:pt idx="11">
                  <c:v>69</c:v>
                </c:pt>
                <c:pt idx="12">
                  <c:v>77.5</c:v>
                </c:pt>
                <c:pt idx="13">
                  <c:v>86</c:v>
                </c:pt>
                <c:pt idx="14">
                  <c:v>94.5</c:v>
                </c:pt>
                <c:pt idx="15">
                  <c:v>103</c:v>
                </c:pt>
                <c:pt idx="16">
                  <c:v>111.5</c:v>
                </c:pt>
                <c:pt idx="17">
                  <c:v>120</c:v>
                </c:pt>
                <c:pt idx="18">
                  <c:v>128.5</c:v>
                </c:pt>
                <c:pt idx="19">
                  <c:v>137</c:v>
                </c:pt>
                <c:pt idx="20">
                  <c:v>145.5</c:v>
                </c:pt>
                <c:pt idx="21">
                  <c:v>154</c:v>
                </c:pt>
                <c:pt idx="22">
                  <c:v>162.5</c:v>
                </c:pt>
                <c:pt idx="23">
                  <c:v>171</c:v>
                </c:pt>
                <c:pt idx="24">
                  <c:v>179.5</c:v>
                </c:pt>
                <c:pt idx="25">
                  <c:v>188</c:v>
                </c:pt>
                <c:pt idx="26">
                  <c:v>196.5</c:v>
                </c:pt>
                <c:pt idx="27">
                  <c:v>205</c:v>
                </c:pt>
                <c:pt idx="28">
                  <c:v>213.5</c:v>
                </c:pt>
                <c:pt idx="29">
                  <c:v>222</c:v>
                </c:pt>
                <c:pt idx="30">
                  <c:v>231.5</c:v>
                </c:pt>
                <c:pt idx="31">
                  <c:v>241</c:v>
                </c:pt>
                <c:pt idx="32">
                  <c:v>251</c:v>
                </c:pt>
                <c:pt idx="33">
                  <c:v>261</c:v>
                </c:pt>
                <c:pt idx="34">
                  <c:v>271</c:v>
                </c:pt>
                <c:pt idx="35">
                  <c:v>281</c:v>
                </c:pt>
                <c:pt idx="36">
                  <c:v>291</c:v>
                </c:pt>
                <c:pt idx="37">
                  <c:v>301</c:v>
                </c:pt>
                <c:pt idx="38">
                  <c:v>311</c:v>
                </c:pt>
                <c:pt idx="39">
                  <c:v>321</c:v>
                </c:pt>
                <c:pt idx="40">
                  <c:v>331</c:v>
                </c:pt>
                <c:pt idx="41">
                  <c:v>341</c:v>
                </c:pt>
                <c:pt idx="42">
                  <c:v>351</c:v>
                </c:pt>
                <c:pt idx="43">
                  <c:v>361</c:v>
                </c:pt>
                <c:pt idx="44">
                  <c:v>371</c:v>
                </c:pt>
                <c:pt idx="45">
                  <c:v>382</c:v>
                </c:pt>
                <c:pt idx="46">
                  <c:v>393</c:v>
                </c:pt>
                <c:pt idx="47">
                  <c:v>404</c:v>
                </c:pt>
                <c:pt idx="48">
                  <c:v>415</c:v>
                </c:pt>
                <c:pt idx="49">
                  <c:v>426</c:v>
                </c:pt>
                <c:pt idx="50">
                  <c:v>437</c:v>
                </c:pt>
                <c:pt idx="51">
                  <c:v>448</c:v>
                </c:pt>
                <c:pt idx="52">
                  <c:v>459</c:v>
                </c:pt>
                <c:pt idx="53">
                  <c:v>471</c:v>
                </c:pt>
                <c:pt idx="54">
                  <c:v>483</c:v>
                </c:pt>
                <c:pt idx="55">
                  <c:v>495</c:v>
                </c:pt>
                <c:pt idx="56">
                  <c:v>507</c:v>
                </c:pt>
                <c:pt idx="57">
                  <c:v>519</c:v>
                </c:pt>
                <c:pt idx="58">
                  <c:v>531</c:v>
                </c:pt>
                <c:pt idx="59">
                  <c:v>543</c:v>
                </c:pt>
                <c:pt idx="60">
                  <c:v>555</c:v>
                </c:pt>
              </c:numCache>
            </c:numRef>
          </c:xVal>
          <c:yVal>
            <c:numRef>
              <c:f>'RC.-N.75'!$G$3:$G$63</c:f>
              <c:numCache>
                <c:formatCode>0.00</c:formatCode>
                <c:ptCount val="61"/>
                <c:pt idx="0">
                  <c:v>1.095</c:v>
                </c:pt>
                <c:pt idx="1">
                  <c:v>1.1949999999999932</c:v>
                </c:pt>
                <c:pt idx="2">
                  <c:v>1.2949999999999875</c:v>
                </c:pt>
                <c:pt idx="3">
                  <c:v>1.3949999999999818</c:v>
                </c:pt>
                <c:pt idx="4">
                  <c:v>1.4950000000000001</c:v>
                </c:pt>
                <c:pt idx="5">
                  <c:v>1.595</c:v>
                </c:pt>
                <c:pt idx="6">
                  <c:v>1.6949999999999932</c:v>
                </c:pt>
                <c:pt idx="7">
                  <c:v>1.7949999999999875</c:v>
                </c:pt>
                <c:pt idx="8">
                  <c:v>1.8949999999999818</c:v>
                </c:pt>
                <c:pt idx="9">
                  <c:v>1.9950000000000001</c:v>
                </c:pt>
                <c:pt idx="10">
                  <c:v>2.0950000000000002</c:v>
                </c:pt>
                <c:pt idx="11">
                  <c:v>2.1949999999999932</c:v>
                </c:pt>
                <c:pt idx="12">
                  <c:v>2.2949999999999875</c:v>
                </c:pt>
                <c:pt idx="13">
                  <c:v>2.3949999999999818</c:v>
                </c:pt>
                <c:pt idx="14">
                  <c:v>2.4950000000000001</c:v>
                </c:pt>
                <c:pt idx="15">
                  <c:v>2.5950000000000002</c:v>
                </c:pt>
                <c:pt idx="16">
                  <c:v>2.6949999999999932</c:v>
                </c:pt>
                <c:pt idx="17">
                  <c:v>2.7949999999999875</c:v>
                </c:pt>
                <c:pt idx="18">
                  <c:v>2.8949999999999818</c:v>
                </c:pt>
                <c:pt idx="19">
                  <c:v>2.9950000000000001</c:v>
                </c:pt>
                <c:pt idx="20">
                  <c:v>3.0950000000000002</c:v>
                </c:pt>
                <c:pt idx="21">
                  <c:v>3.1949999999999932</c:v>
                </c:pt>
                <c:pt idx="22">
                  <c:v>3.2949999999999875</c:v>
                </c:pt>
                <c:pt idx="23">
                  <c:v>3.3949999999999818</c:v>
                </c:pt>
                <c:pt idx="24">
                  <c:v>3.4950000000000001</c:v>
                </c:pt>
                <c:pt idx="25">
                  <c:v>3.5950000000000002</c:v>
                </c:pt>
                <c:pt idx="26">
                  <c:v>3.6949999999999932</c:v>
                </c:pt>
                <c:pt idx="27">
                  <c:v>3.7949999999999875</c:v>
                </c:pt>
                <c:pt idx="28">
                  <c:v>3.8949999999999818</c:v>
                </c:pt>
                <c:pt idx="29">
                  <c:v>3.9950000000000001</c:v>
                </c:pt>
                <c:pt idx="30">
                  <c:v>4.0949999999999998</c:v>
                </c:pt>
                <c:pt idx="31">
                  <c:v>4.1949999999999932</c:v>
                </c:pt>
                <c:pt idx="32">
                  <c:v>4.2949999999999875</c:v>
                </c:pt>
                <c:pt idx="33">
                  <c:v>4.3949999999999818</c:v>
                </c:pt>
                <c:pt idx="34">
                  <c:v>4.4950000000000001</c:v>
                </c:pt>
                <c:pt idx="35">
                  <c:v>4.5949999999999998</c:v>
                </c:pt>
                <c:pt idx="36">
                  <c:v>4.6949999999999932</c:v>
                </c:pt>
                <c:pt idx="37">
                  <c:v>4.7949999999999875</c:v>
                </c:pt>
                <c:pt idx="38">
                  <c:v>4.8949999999999818</c:v>
                </c:pt>
                <c:pt idx="39">
                  <c:v>4.9950000000000001</c:v>
                </c:pt>
                <c:pt idx="40">
                  <c:v>5.0949999999999998</c:v>
                </c:pt>
                <c:pt idx="41">
                  <c:v>5.1949999999999932</c:v>
                </c:pt>
                <c:pt idx="42">
                  <c:v>5.2949999999999875</c:v>
                </c:pt>
                <c:pt idx="43">
                  <c:v>5.3949999999999818</c:v>
                </c:pt>
                <c:pt idx="44">
                  <c:v>5.4950000000000001</c:v>
                </c:pt>
                <c:pt idx="45">
                  <c:v>5.5949999999999998</c:v>
                </c:pt>
                <c:pt idx="46">
                  <c:v>5.6949999999999932</c:v>
                </c:pt>
                <c:pt idx="47">
                  <c:v>5.7949999999999875</c:v>
                </c:pt>
                <c:pt idx="48">
                  <c:v>5.8949999999999818</c:v>
                </c:pt>
                <c:pt idx="49">
                  <c:v>5.9950000000000001</c:v>
                </c:pt>
                <c:pt idx="50">
                  <c:v>6.0949999999999998</c:v>
                </c:pt>
                <c:pt idx="51">
                  <c:v>6.1949999999999932</c:v>
                </c:pt>
                <c:pt idx="52">
                  <c:v>6.2949999999999875</c:v>
                </c:pt>
                <c:pt idx="53">
                  <c:v>6.3949999999999818</c:v>
                </c:pt>
                <c:pt idx="54">
                  <c:v>6.4950000000000001</c:v>
                </c:pt>
                <c:pt idx="55">
                  <c:v>6.5949999999999998</c:v>
                </c:pt>
                <c:pt idx="56">
                  <c:v>6.6949999999999932</c:v>
                </c:pt>
                <c:pt idx="57">
                  <c:v>6.7949999999999875</c:v>
                </c:pt>
                <c:pt idx="58">
                  <c:v>6.8949999999999818</c:v>
                </c:pt>
                <c:pt idx="59">
                  <c:v>6.9950000000000001</c:v>
                </c:pt>
                <c:pt idx="60">
                  <c:v>7.0949999999999998</c:v>
                </c:pt>
              </c:numCache>
            </c:numRef>
          </c:yVal>
          <c:smooth val="0"/>
        </c:ser>
        <c:ser>
          <c:idx val="1"/>
          <c:order val="4"/>
          <c:tx>
            <c:v>2010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'RC.-N.75'!$J$3:$J$82</c:f>
              <c:numCache>
                <c:formatCode>0.00</c:formatCode>
                <c:ptCount val="8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13</c:v>
                </c:pt>
                <c:pt idx="4">
                  <c:v>19</c:v>
                </c:pt>
                <c:pt idx="5">
                  <c:v>25</c:v>
                </c:pt>
                <c:pt idx="6">
                  <c:v>31.5</c:v>
                </c:pt>
                <c:pt idx="7">
                  <c:v>38</c:v>
                </c:pt>
                <c:pt idx="8">
                  <c:v>44.5</c:v>
                </c:pt>
                <c:pt idx="9">
                  <c:v>51</c:v>
                </c:pt>
                <c:pt idx="10">
                  <c:v>58</c:v>
                </c:pt>
                <c:pt idx="11">
                  <c:v>65</c:v>
                </c:pt>
                <c:pt idx="12">
                  <c:v>72</c:v>
                </c:pt>
                <c:pt idx="13">
                  <c:v>79</c:v>
                </c:pt>
                <c:pt idx="14">
                  <c:v>86.5</c:v>
                </c:pt>
                <c:pt idx="15">
                  <c:v>94</c:v>
                </c:pt>
                <c:pt idx="16">
                  <c:v>101.5</c:v>
                </c:pt>
                <c:pt idx="17">
                  <c:v>109</c:v>
                </c:pt>
                <c:pt idx="18">
                  <c:v>117</c:v>
                </c:pt>
                <c:pt idx="19">
                  <c:v>125</c:v>
                </c:pt>
                <c:pt idx="20">
                  <c:v>133.5</c:v>
                </c:pt>
                <c:pt idx="21">
                  <c:v>142</c:v>
                </c:pt>
                <c:pt idx="22">
                  <c:v>151</c:v>
                </c:pt>
                <c:pt idx="23">
                  <c:v>160</c:v>
                </c:pt>
                <c:pt idx="24">
                  <c:v>169.5</c:v>
                </c:pt>
                <c:pt idx="25">
                  <c:v>179</c:v>
                </c:pt>
                <c:pt idx="26">
                  <c:v>189</c:v>
                </c:pt>
                <c:pt idx="27">
                  <c:v>199</c:v>
                </c:pt>
                <c:pt idx="28">
                  <c:v>209</c:v>
                </c:pt>
                <c:pt idx="29">
                  <c:v>219</c:v>
                </c:pt>
                <c:pt idx="30">
                  <c:v>229.5</c:v>
                </c:pt>
                <c:pt idx="31">
                  <c:v>240</c:v>
                </c:pt>
                <c:pt idx="32">
                  <c:v>251</c:v>
                </c:pt>
                <c:pt idx="33">
                  <c:v>262</c:v>
                </c:pt>
                <c:pt idx="34">
                  <c:v>273.5</c:v>
                </c:pt>
                <c:pt idx="35">
                  <c:v>285</c:v>
                </c:pt>
                <c:pt idx="36">
                  <c:v>297</c:v>
                </c:pt>
                <c:pt idx="37">
                  <c:v>309</c:v>
                </c:pt>
                <c:pt idx="38">
                  <c:v>321</c:v>
                </c:pt>
                <c:pt idx="39">
                  <c:v>333</c:v>
                </c:pt>
                <c:pt idx="40">
                  <c:v>345</c:v>
                </c:pt>
                <c:pt idx="41">
                  <c:v>357</c:v>
                </c:pt>
                <c:pt idx="42">
                  <c:v>369</c:v>
                </c:pt>
                <c:pt idx="43">
                  <c:v>381</c:v>
                </c:pt>
                <c:pt idx="44">
                  <c:v>393</c:v>
                </c:pt>
                <c:pt idx="45">
                  <c:v>405</c:v>
                </c:pt>
                <c:pt idx="46">
                  <c:v>417.5</c:v>
                </c:pt>
                <c:pt idx="47">
                  <c:v>430</c:v>
                </c:pt>
                <c:pt idx="48">
                  <c:v>442.5</c:v>
                </c:pt>
                <c:pt idx="49">
                  <c:v>455</c:v>
                </c:pt>
                <c:pt idx="50">
                  <c:v>467.5</c:v>
                </c:pt>
                <c:pt idx="51">
                  <c:v>480</c:v>
                </c:pt>
                <c:pt idx="52">
                  <c:v>493</c:v>
                </c:pt>
                <c:pt idx="53">
                  <c:v>506</c:v>
                </c:pt>
                <c:pt idx="54">
                  <c:v>519</c:v>
                </c:pt>
                <c:pt idx="55">
                  <c:v>532</c:v>
                </c:pt>
                <c:pt idx="56">
                  <c:v>545.5</c:v>
                </c:pt>
                <c:pt idx="57">
                  <c:v>559</c:v>
                </c:pt>
                <c:pt idx="58">
                  <c:v>573</c:v>
                </c:pt>
                <c:pt idx="59">
                  <c:v>587</c:v>
                </c:pt>
                <c:pt idx="60">
                  <c:v>603.5</c:v>
                </c:pt>
                <c:pt idx="61">
                  <c:v>620</c:v>
                </c:pt>
                <c:pt idx="62">
                  <c:v>638.5</c:v>
                </c:pt>
                <c:pt idx="63">
                  <c:v>657</c:v>
                </c:pt>
                <c:pt idx="64">
                  <c:v>677</c:v>
                </c:pt>
                <c:pt idx="65">
                  <c:v>697</c:v>
                </c:pt>
                <c:pt idx="66">
                  <c:v>717.5</c:v>
                </c:pt>
                <c:pt idx="67">
                  <c:v>738</c:v>
                </c:pt>
                <c:pt idx="68">
                  <c:v>761.5</c:v>
                </c:pt>
                <c:pt idx="69">
                  <c:v>785</c:v>
                </c:pt>
                <c:pt idx="70">
                  <c:v>812.5</c:v>
                </c:pt>
                <c:pt idx="71">
                  <c:v>840</c:v>
                </c:pt>
                <c:pt idx="72">
                  <c:v>870</c:v>
                </c:pt>
                <c:pt idx="73">
                  <c:v>900</c:v>
                </c:pt>
                <c:pt idx="74">
                  <c:v>930</c:v>
                </c:pt>
                <c:pt idx="75">
                  <c:v>960</c:v>
                </c:pt>
                <c:pt idx="76">
                  <c:v>1008.5</c:v>
                </c:pt>
                <c:pt idx="77">
                  <c:v>1057</c:v>
                </c:pt>
                <c:pt idx="78">
                  <c:v>1113.5</c:v>
                </c:pt>
                <c:pt idx="79">
                  <c:v>1170</c:v>
                </c:pt>
              </c:numCache>
            </c:numRef>
          </c:xVal>
          <c:yVal>
            <c:numRef>
              <c:f>'RC.-N.75'!$I$3:$I$82</c:f>
              <c:numCache>
                <c:formatCode>0.00</c:formatCode>
                <c:ptCount val="80"/>
                <c:pt idx="0">
                  <c:v>1.095</c:v>
                </c:pt>
                <c:pt idx="1">
                  <c:v>1.1949999999999932</c:v>
                </c:pt>
                <c:pt idx="2">
                  <c:v>1.2949999999999875</c:v>
                </c:pt>
                <c:pt idx="3">
                  <c:v>1.3949999999999818</c:v>
                </c:pt>
                <c:pt idx="4">
                  <c:v>1.4950000000000001</c:v>
                </c:pt>
                <c:pt idx="5">
                  <c:v>1.595</c:v>
                </c:pt>
                <c:pt idx="6">
                  <c:v>1.6949999999999932</c:v>
                </c:pt>
                <c:pt idx="7">
                  <c:v>1.7949999999999875</c:v>
                </c:pt>
                <c:pt idx="8">
                  <c:v>1.8949999999999818</c:v>
                </c:pt>
                <c:pt idx="9">
                  <c:v>1.9950000000000001</c:v>
                </c:pt>
                <c:pt idx="10">
                  <c:v>2.0950000000000002</c:v>
                </c:pt>
                <c:pt idx="11">
                  <c:v>2.1949999999999932</c:v>
                </c:pt>
                <c:pt idx="12">
                  <c:v>2.2949999999999875</c:v>
                </c:pt>
                <c:pt idx="13">
                  <c:v>2.3949999999999818</c:v>
                </c:pt>
                <c:pt idx="14">
                  <c:v>2.4950000000000001</c:v>
                </c:pt>
                <c:pt idx="15">
                  <c:v>2.5950000000000002</c:v>
                </c:pt>
                <c:pt idx="16">
                  <c:v>2.6949999999999932</c:v>
                </c:pt>
                <c:pt idx="17">
                  <c:v>2.7949999999999875</c:v>
                </c:pt>
                <c:pt idx="18">
                  <c:v>2.8949999999999818</c:v>
                </c:pt>
                <c:pt idx="19">
                  <c:v>2.9950000000000001</c:v>
                </c:pt>
                <c:pt idx="20">
                  <c:v>3.0950000000000002</c:v>
                </c:pt>
                <c:pt idx="21">
                  <c:v>3.1949999999999932</c:v>
                </c:pt>
                <c:pt idx="22">
                  <c:v>3.2949999999999875</c:v>
                </c:pt>
                <c:pt idx="23">
                  <c:v>3.3949999999999818</c:v>
                </c:pt>
                <c:pt idx="24">
                  <c:v>3.4950000000000001</c:v>
                </c:pt>
                <c:pt idx="25">
                  <c:v>3.5950000000000002</c:v>
                </c:pt>
                <c:pt idx="26">
                  <c:v>3.6949999999999932</c:v>
                </c:pt>
                <c:pt idx="27">
                  <c:v>3.7949999999999875</c:v>
                </c:pt>
                <c:pt idx="28">
                  <c:v>3.8949999999999818</c:v>
                </c:pt>
                <c:pt idx="29">
                  <c:v>3.9950000000000001</c:v>
                </c:pt>
                <c:pt idx="30">
                  <c:v>4.0949999999999998</c:v>
                </c:pt>
                <c:pt idx="31">
                  <c:v>4.1949999999999932</c:v>
                </c:pt>
                <c:pt idx="32">
                  <c:v>4.2949999999999875</c:v>
                </c:pt>
                <c:pt idx="33">
                  <c:v>4.3949999999999818</c:v>
                </c:pt>
                <c:pt idx="34">
                  <c:v>4.4950000000000001</c:v>
                </c:pt>
                <c:pt idx="35">
                  <c:v>4.5949999999999998</c:v>
                </c:pt>
                <c:pt idx="36">
                  <c:v>4.6949999999999932</c:v>
                </c:pt>
                <c:pt idx="37">
                  <c:v>4.7949999999999875</c:v>
                </c:pt>
                <c:pt idx="38">
                  <c:v>4.8949999999999818</c:v>
                </c:pt>
                <c:pt idx="39">
                  <c:v>4.9950000000000001</c:v>
                </c:pt>
                <c:pt idx="40">
                  <c:v>5.0949999999999998</c:v>
                </c:pt>
                <c:pt idx="41">
                  <c:v>5.1949999999999932</c:v>
                </c:pt>
                <c:pt idx="42">
                  <c:v>5.2949999999999875</c:v>
                </c:pt>
                <c:pt idx="43">
                  <c:v>5.3949999999999818</c:v>
                </c:pt>
                <c:pt idx="44">
                  <c:v>5.4950000000000001</c:v>
                </c:pt>
                <c:pt idx="45">
                  <c:v>5.5949999999999998</c:v>
                </c:pt>
                <c:pt idx="46">
                  <c:v>5.6949999999999932</c:v>
                </c:pt>
                <c:pt idx="47">
                  <c:v>5.7949999999999875</c:v>
                </c:pt>
                <c:pt idx="48">
                  <c:v>5.8949999999999818</c:v>
                </c:pt>
                <c:pt idx="49">
                  <c:v>5.9950000000000001</c:v>
                </c:pt>
                <c:pt idx="50">
                  <c:v>6.0949999999999998</c:v>
                </c:pt>
                <c:pt idx="51">
                  <c:v>6.1949999999999932</c:v>
                </c:pt>
                <c:pt idx="52">
                  <c:v>6.2949999999999875</c:v>
                </c:pt>
                <c:pt idx="53">
                  <c:v>6.3949999999999818</c:v>
                </c:pt>
                <c:pt idx="54">
                  <c:v>6.4950000000000001</c:v>
                </c:pt>
                <c:pt idx="55">
                  <c:v>6.5949999999999998</c:v>
                </c:pt>
                <c:pt idx="56">
                  <c:v>6.6949999999999932</c:v>
                </c:pt>
                <c:pt idx="57">
                  <c:v>6.7949999999999875</c:v>
                </c:pt>
                <c:pt idx="58">
                  <c:v>6.8949999999999818</c:v>
                </c:pt>
                <c:pt idx="59">
                  <c:v>6.9950000000000001</c:v>
                </c:pt>
                <c:pt idx="60">
                  <c:v>7.0949999999999998</c:v>
                </c:pt>
                <c:pt idx="61">
                  <c:v>7.1949999999999932</c:v>
                </c:pt>
                <c:pt idx="62">
                  <c:v>7.2949999999999875</c:v>
                </c:pt>
                <c:pt idx="63">
                  <c:v>7.3949999999999818</c:v>
                </c:pt>
                <c:pt idx="64">
                  <c:v>7.4950000000000001</c:v>
                </c:pt>
                <c:pt idx="65">
                  <c:v>7.5949999999999998</c:v>
                </c:pt>
                <c:pt idx="66">
                  <c:v>7.6949999999999932</c:v>
                </c:pt>
                <c:pt idx="67">
                  <c:v>7.7949999999999875</c:v>
                </c:pt>
                <c:pt idx="68">
                  <c:v>7.8949999999999818</c:v>
                </c:pt>
                <c:pt idx="69">
                  <c:v>7.9950000000000001</c:v>
                </c:pt>
                <c:pt idx="70">
                  <c:v>8.0950000000000006</c:v>
                </c:pt>
                <c:pt idx="71">
                  <c:v>8.1949999999999932</c:v>
                </c:pt>
                <c:pt idx="72">
                  <c:v>8.2949999999999875</c:v>
                </c:pt>
                <c:pt idx="73">
                  <c:v>8.3949999999999818</c:v>
                </c:pt>
                <c:pt idx="74">
                  <c:v>8.4949999999999992</c:v>
                </c:pt>
                <c:pt idx="75">
                  <c:v>8.5950000000000006</c:v>
                </c:pt>
                <c:pt idx="76">
                  <c:v>8.6949999999999932</c:v>
                </c:pt>
                <c:pt idx="77">
                  <c:v>8.7949999999999875</c:v>
                </c:pt>
                <c:pt idx="78">
                  <c:v>8.8949999999999818</c:v>
                </c:pt>
                <c:pt idx="79">
                  <c:v>8.9949999999999992</c:v>
                </c:pt>
              </c:numCache>
            </c:numRef>
          </c:yVal>
          <c:smooth val="0"/>
        </c:ser>
        <c:ser>
          <c:idx val="2"/>
          <c:order val="5"/>
          <c:tx>
            <c:v>2011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'RC.-N.75'!$L$3:$L$121</c:f>
              <c:numCache>
                <c:formatCode>0.00</c:formatCode>
                <c:ptCount val="1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32</c:v>
                </c:pt>
                <c:pt idx="11">
                  <c:v>38</c:v>
                </c:pt>
                <c:pt idx="12">
                  <c:v>44</c:v>
                </c:pt>
                <c:pt idx="13">
                  <c:v>50</c:v>
                </c:pt>
                <c:pt idx="14">
                  <c:v>56</c:v>
                </c:pt>
                <c:pt idx="15">
                  <c:v>62.5</c:v>
                </c:pt>
                <c:pt idx="16">
                  <c:v>69</c:v>
                </c:pt>
                <c:pt idx="17">
                  <c:v>75.5</c:v>
                </c:pt>
                <c:pt idx="18">
                  <c:v>82</c:v>
                </c:pt>
                <c:pt idx="19">
                  <c:v>89</c:v>
                </c:pt>
                <c:pt idx="20">
                  <c:v>96</c:v>
                </c:pt>
                <c:pt idx="21">
                  <c:v>103.5</c:v>
                </c:pt>
                <c:pt idx="22">
                  <c:v>111</c:v>
                </c:pt>
                <c:pt idx="23">
                  <c:v>119</c:v>
                </c:pt>
                <c:pt idx="24">
                  <c:v>127</c:v>
                </c:pt>
                <c:pt idx="25">
                  <c:v>135.5</c:v>
                </c:pt>
                <c:pt idx="26">
                  <c:v>144</c:v>
                </c:pt>
                <c:pt idx="27">
                  <c:v>153</c:v>
                </c:pt>
                <c:pt idx="28">
                  <c:v>162</c:v>
                </c:pt>
                <c:pt idx="29">
                  <c:v>171.5</c:v>
                </c:pt>
                <c:pt idx="30">
                  <c:v>181</c:v>
                </c:pt>
                <c:pt idx="31">
                  <c:v>191</c:v>
                </c:pt>
                <c:pt idx="32">
                  <c:v>201</c:v>
                </c:pt>
                <c:pt idx="33">
                  <c:v>211</c:v>
                </c:pt>
                <c:pt idx="34">
                  <c:v>221</c:v>
                </c:pt>
                <c:pt idx="35">
                  <c:v>231.5</c:v>
                </c:pt>
                <c:pt idx="36">
                  <c:v>242</c:v>
                </c:pt>
                <c:pt idx="37">
                  <c:v>253</c:v>
                </c:pt>
                <c:pt idx="38">
                  <c:v>264</c:v>
                </c:pt>
                <c:pt idx="39">
                  <c:v>275.5</c:v>
                </c:pt>
                <c:pt idx="40">
                  <c:v>287</c:v>
                </c:pt>
                <c:pt idx="41">
                  <c:v>299.5</c:v>
                </c:pt>
                <c:pt idx="42">
                  <c:v>312</c:v>
                </c:pt>
                <c:pt idx="43">
                  <c:v>325</c:v>
                </c:pt>
                <c:pt idx="44">
                  <c:v>338</c:v>
                </c:pt>
                <c:pt idx="45">
                  <c:v>351.5</c:v>
                </c:pt>
                <c:pt idx="46">
                  <c:v>365</c:v>
                </c:pt>
                <c:pt idx="47">
                  <c:v>379</c:v>
                </c:pt>
                <c:pt idx="48">
                  <c:v>393</c:v>
                </c:pt>
                <c:pt idx="49">
                  <c:v>407.5</c:v>
                </c:pt>
                <c:pt idx="50">
                  <c:v>422</c:v>
                </c:pt>
                <c:pt idx="51">
                  <c:v>437</c:v>
                </c:pt>
                <c:pt idx="52">
                  <c:v>452</c:v>
                </c:pt>
                <c:pt idx="53">
                  <c:v>468</c:v>
                </c:pt>
                <c:pt idx="54">
                  <c:v>484</c:v>
                </c:pt>
                <c:pt idx="55">
                  <c:v>500.5</c:v>
                </c:pt>
                <c:pt idx="56">
                  <c:v>517</c:v>
                </c:pt>
                <c:pt idx="57">
                  <c:v>533.5</c:v>
                </c:pt>
                <c:pt idx="58">
                  <c:v>550</c:v>
                </c:pt>
                <c:pt idx="59">
                  <c:v>568.5</c:v>
                </c:pt>
                <c:pt idx="60">
                  <c:v>587</c:v>
                </c:pt>
                <c:pt idx="61">
                  <c:v>605.5</c:v>
                </c:pt>
                <c:pt idx="62">
                  <c:v>624</c:v>
                </c:pt>
                <c:pt idx="63">
                  <c:v>644</c:v>
                </c:pt>
                <c:pt idx="64">
                  <c:v>664</c:v>
                </c:pt>
                <c:pt idx="65">
                  <c:v>684.5</c:v>
                </c:pt>
                <c:pt idx="66">
                  <c:v>705</c:v>
                </c:pt>
                <c:pt idx="67">
                  <c:v>727</c:v>
                </c:pt>
                <c:pt idx="68">
                  <c:v>749</c:v>
                </c:pt>
                <c:pt idx="69">
                  <c:v>772</c:v>
                </c:pt>
                <c:pt idx="70">
                  <c:v>795</c:v>
                </c:pt>
                <c:pt idx="71">
                  <c:v>818</c:v>
                </c:pt>
                <c:pt idx="72">
                  <c:v>841</c:v>
                </c:pt>
                <c:pt idx="73">
                  <c:v>865.5</c:v>
                </c:pt>
                <c:pt idx="74">
                  <c:v>890</c:v>
                </c:pt>
                <c:pt idx="75">
                  <c:v>916</c:v>
                </c:pt>
                <c:pt idx="76">
                  <c:v>942</c:v>
                </c:pt>
                <c:pt idx="77">
                  <c:v>969</c:v>
                </c:pt>
                <c:pt idx="78">
                  <c:v>996</c:v>
                </c:pt>
                <c:pt idx="79">
                  <c:v>1023</c:v>
                </c:pt>
                <c:pt idx="80">
                  <c:v>1050</c:v>
                </c:pt>
                <c:pt idx="81">
                  <c:v>1078</c:v>
                </c:pt>
                <c:pt idx="82">
                  <c:v>1106</c:v>
                </c:pt>
                <c:pt idx="83">
                  <c:v>1135.5</c:v>
                </c:pt>
                <c:pt idx="84">
                  <c:v>1165</c:v>
                </c:pt>
                <c:pt idx="85">
                  <c:v>1195</c:v>
                </c:pt>
                <c:pt idx="86">
                  <c:v>1225</c:v>
                </c:pt>
                <c:pt idx="87">
                  <c:v>1255</c:v>
                </c:pt>
                <c:pt idx="88">
                  <c:v>1285</c:v>
                </c:pt>
                <c:pt idx="89">
                  <c:v>1316.5</c:v>
                </c:pt>
                <c:pt idx="90">
                  <c:v>1348</c:v>
                </c:pt>
                <c:pt idx="91">
                  <c:v>1379.5</c:v>
                </c:pt>
                <c:pt idx="92">
                  <c:v>1411</c:v>
                </c:pt>
                <c:pt idx="93">
                  <c:v>1443</c:v>
                </c:pt>
                <c:pt idx="94">
                  <c:v>1475</c:v>
                </c:pt>
                <c:pt idx="95">
                  <c:v>1507</c:v>
                </c:pt>
                <c:pt idx="96">
                  <c:v>1539</c:v>
                </c:pt>
                <c:pt idx="97">
                  <c:v>1571.5</c:v>
                </c:pt>
                <c:pt idx="98">
                  <c:v>1604</c:v>
                </c:pt>
                <c:pt idx="99">
                  <c:v>1637</c:v>
                </c:pt>
                <c:pt idx="100">
                  <c:v>1670</c:v>
                </c:pt>
                <c:pt idx="101">
                  <c:v>1704.5</c:v>
                </c:pt>
                <c:pt idx="102">
                  <c:v>1739</c:v>
                </c:pt>
                <c:pt idx="103">
                  <c:v>1773.5</c:v>
                </c:pt>
                <c:pt idx="104">
                  <c:v>1808</c:v>
                </c:pt>
                <c:pt idx="105">
                  <c:v>1842.5</c:v>
                </c:pt>
                <c:pt idx="106">
                  <c:v>1877</c:v>
                </c:pt>
                <c:pt idx="107">
                  <c:v>1911.5</c:v>
                </c:pt>
                <c:pt idx="108">
                  <c:v>1946</c:v>
                </c:pt>
                <c:pt idx="109">
                  <c:v>1980.5</c:v>
                </c:pt>
                <c:pt idx="110">
                  <c:v>2015</c:v>
                </c:pt>
                <c:pt idx="111">
                  <c:v>2052.5</c:v>
                </c:pt>
                <c:pt idx="112">
                  <c:v>2090</c:v>
                </c:pt>
                <c:pt idx="113">
                  <c:v>2127.5</c:v>
                </c:pt>
                <c:pt idx="114">
                  <c:v>2165</c:v>
                </c:pt>
                <c:pt idx="115">
                  <c:v>2202.5</c:v>
                </c:pt>
                <c:pt idx="116">
                  <c:v>2240</c:v>
                </c:pt>
                <c:pt idx="117">
                  <c:v>2277.5</c:v>
                </c:pt>
                <c:pt idx="118">
                  <c:v>2315</c:v>
                </c:pt>
              </c:numCache>
            </c:numRef>
          </c:xVal>
          <c:yVal>
            <c:numRef>
              <c:f>'RC.-N.75'!$K$3:$K$121</c:f>
              <c:numCache>
                <c:formatCode>0.00</c:formatCode>
                <c:ptCount val="119"/>
                <c:pt idx="0">
                  <c:v>0.79499999999998749</c:v>
                </c:pt>
                <c:pt idx="1">
                  <c:v>0.89499999999998181</c:v>
                </c:pt>
                <c:pt idx="2">
                  <c:v>0.99499999999997613</c:v>
                </c:pt>
                <c:pt idx="3">
                  <c:v>1.0949999999999704</c:v>
                </c:pt>
                <c:pt idx="4">
                  <c:v>1.1949999999999648</c:v>
                </c:pt>
                <c:pt idx="5">
                  <c:v>1.2949999999999591</c:v>
                </c:pt>
                <c:pt idx="6">
                  <c:v>1.3949999999999534</c:v>
                </c:pt>
                <c:pt idx="7">
                  <c:v>1.4949999999999477</c:v>
                </c:pt>
                <c:pt idx="8">
                  <c:v>1.594999999999942</c:v>
                </c:pt>
                <c:pt idx="9">
                  <c:v>1.6949999999999363</c:v>
                </c:pt>
                <c:pt idx="10">
                  <c:v>1.7949999999999307</c:v>
                </c:pt>
                <c:pt idx="11">
                  <c:v>1.894999999999925</c:v>
                </c:pt>
                <c:pt idx="12">
                  <c:v>1.9949999999999193</c:v>
                </c:pt>
                <c:pt idx="13">
                  <c:v>2.0949999999999136</c:v>
                </c:pt>
                <c:pt idx="14">
                  <c:v>2.1949999999999079</c:v>
                </c:pt>
                <c:pt idx="15">
                  <c:v>2.2949999999999022</c:v>
                </c:pt>
                <c:pt idx="16">
                  <c:v>2.3949999999998965</c:v>
                </c:pt>
                <c:pt idx="17">
                  <c:v>2.4949999999998909</c:v>
                </c:pt>
                <c:pt idx="18">
                  <c:v>2.5949999999998852</c:v>
                </c:pt>
                <c:pt idx="19">
                  <c:v>2.6949999999998795</c:v>
                </c:pt>
                <c:pt idx="20">
                  <c:v>2.7949999999998738</c:v>
                </c:pt>
                <c:pt idx="21">
                  <c:v>2.8949999999998681</c:v>
                </c:pt>
                <c:pt idx="22">
                  <c:v>2.9949999999998624</c:v>
                </c:pt>
                <c:pt idx="23">
                  <c:v>3.0949999999998568</c:v>
                </c:pt>
                <c:pt idx="24">
                  <c:v>3.1949999999998511</c:v>
                </c:pt>
                <c:pt idx="25">
                  <c:v>3.2949999999998454</c:v>
                </c:pt>
                <c:pt idx="26">
                  <c:v>3.3949999999998397</c:v>
                </c:pt>
                <c:pt idx="27">
                  <c:v>3.494999999999834</c:v>
                </c:pt>
                <c:pt idx="28">
                  <c:v>3.5949999999998283</c:v>
                </c:pt>
                <c:pt idx="29">
                  <c:v>3.6949999999998226</c:v>
                </c:pt>
                <c:pt idx="30">
                  <c:v>3.794999999999817</c:v>
                </c:pt>
                <c:pt idx="31">
                  <c:v>3.8949999999998113</c:v>
                </c:pt>
                <c:pt idx="32">
                  <c:v>3.9949999999998056</c:v>
                </c:pt>
                <c:pt idx="33">
                  <c:v>4.0949999999997999</c:v>
                </c:pt>
                <c:pt idx="34">
                  <c:v>4.1949999999997942</c:v>
                </c:pt>
                <c:pt idx="35">
                  <c:v>4.2949999999997885</c:v>
                </c:pt>
                <c:pt idx="36">
                  <c:v>4.3949999999997829</c:v>
                </c:pt>
                <c:pt idx="37">
                  <c:v>4.4949999999997772</c:v>
                </c:pt>
                <c:pt idx="38">
                  <c:v>4.5949999999997715</c:v>
                </c:pt>
                <c:pt idx="39">
                  <c:v>4.6949999999997658</c:v>
                </c:pt>
                <c:pt idx="40">
                  <c:v>4.7949999999997601</c:v>
                </c:pt>
                <c:pt idx="41">
                  <c:v>4.8949999999997544</c:v>
                </c:pt>
                <c:pt idx="42">
                  <c:v>4.9949999999997488</c:v>
                </c:pt>
                <c:pt idx="43">
                  <c:v>5.0949999999997431</c:v>
                </c:pt>
                <c:pt idx="44">
                  <c:v>5.1949999999997374</c:v>
                </c:pt>
                <c:pt idx="45">
                  <c:v>5.2949999999997317</c:v>
                </c:pt>
                <c:pt idx="46">
                  <c:v>5.394999999999726</c:v>
                </c:pt>
                <c:pt idx="47">
                  <c:v>5.4949999999997203</c:v>
                </c:pt>
                <c:pt idx="48">
                  <c:v>5.5949999999997146</c:v>
                </c:pt>
                <c:pt idx="49">
                  <c:v>5.694999999999709</c:v>
                </c:pt>
                <c:pt idx="50">
                  <c:v>5.7949999999997033</c:v>
                </c:pt>
                <c:pt idx="51">
                  <c:v>5.8949999999996976</c:v>
                </c:pt>
                <c:pt idx="52">
                  <c:v>5.9949999999996919</c:v>
                </c:pt>
                <c:pt idx="53">
                  <c:v>6.0949999999996862</c:v>
                </c:pt>
                <c:pt idx="54">
                  <c:v>6.1949999999996805</c:v>
                </c:pt>
                <c:pt idx="55">
                  <c:v>6.2949999999996749</c:v>
                </c:pt>
                <c:pt idx="56">
                  <c:v>6.3949999999996692</c:v>
                </c:pt>
                <c:pt idx="57">
                  <c:v>6.4949999999996635</c:v>
                </c:pt>
                <c:pt idx="58">
                  <c:v>6.5949999999996578</c:v>
                </c:pt>
                <c:pt idx="59">
                  <c:v>6.6949999999996521</c:v>
                </c:pt>
                <c:pt idx="60">
                  <c:v>6.7949999999996464</c:v>
                </c:pt>
                <c:pt idx="61">
                  <c:v>6.8949999999996407</c:v>
                </c:pt>
                <c:pt idx="62">
                  <c:v>6.9949999999996351</c:v>
                </c:pt>
                <c:pt idx="63">
                  <c:v>7.0949999999996294</c:v>
                </c:pt>
                <c:pt idx="64">
                  <c:v>7.1949999999996237</c:v>
                </c:pt>
                <c:pt idx="65">
                  <c:v>7.294999999999618</c:v>
                </c:pt>
                <c:pt idx="66">
                  <c:v>7.3949999999996123</c:v>
                </c:pt>
                <c:pt idx="67">
                  <c:v>7.4949999999996066</c:v>
                </c:pt>
                <c:pt idx="68">
                  <c:v>7.594999999999601</c:v>
                </c:pt>
                <c:pt idx="69">
                  <c:v>7.6949999999995953</c:v>
                </c:pt>
                <c:pt idx="70">
                  <c:v>7.7949999999995896</c:v>
                </c:pt>
                <c:pt idx="71">
                  <c:v>7.8949999999995839</c:v>
                </c:pt>
                <c:pt idx="72">
                  <c:v>7.9949999999995782</c:v>
                </c:pt>
                <c:pt idx="73">
                  <c:v>8.0949999999995725</c:v>
                </c:pt>
                <c:pt idx="74">
                  <c:v>8.1949999999995669</c:v>
                </c:pt>
                <c:pt idx="75">
                  <c:v>8.2949999999995612</c:v>
                </c:pt>
                <c:pt idx="76">
                  <c:v>8.3949999999995555</c:v>
                </c:pt>
                <c:pt idx="77">
                  <c:v>8.4949999999995498</c:v>
                </c:pt>
                <c:pt idx="78">
                  <c:v>8.5949999999995441</c:v>
                </c:pt>
                <c:pt idx="79">
                  <c:v>8.6949999999995384</c:v>
                </c:pt>
                <c:pt idx="80">
                  <c:v>8.7949999999995327</c:v>
                </c:pt>
                <c:pt idx="81">
                  <c:v>8.8949999999995271</c:v>
                </c:pt>
                <c:pt idx="82">
                  <c:v>8.9949999999995214</c:v>
                </c:pt>
                <c:pt idx="83">
                  <c:v>9.0949999999995157</c:v>
                </c:pt>
                <c:pt idx="84">
                  <c:v>9.19499999999951</c:v>
                </c:pt>
                <c:pt idx="85">
                  <c:v>9.2949999999995043</c:v>
                </c:pt>
                <c:pt idx="86">
                  <c:v>9.3949999999994986</c:v>
                </c:pt>
                <c:pt idx="87">
                  <c:v>9.494999999999493</c:v>
                </c:pt>
                <c:pt idx="88">
                  <c:v>9.5949999999994873</c:v>
                </c:pt>
                <c:pt idx="89">
                  <c:v>9.6949999999994816</c:v>
                </c:pt>
                <c:pt idx="90">
                  <c:v>9.7949999999994759</c:v>
                </c:pt>
                <c:pt idx="91">
                  <c:v>9.8949999999994702</c:v>
                </c:pt>
                <c:pt idx="92">
                  <c:v>9.9949999999994645</c:v>
                </c:pt>
                <c:pt idx="93">
                  <c:v>10.094999999999459</c:v>
                </c:pt>
                <c:pt idx="94">
                  <c:v>10.194999999999453</c:v>
                </c:pt>
                <c:pt idx="95">
                  <c:v>10.294999999999447</c:v>
                </c:pt>
                <c:pt idx="96">
                  <c:v>10.394999999999442</c:v>
                </c:pt>
                <c:pt idx="97">
                  <c:v>10.494999999999436</c:v>
                </c:pt>
                <c:pt idx="98">
                  <c:v>10.59499999999943</c:v>
                </c:pt>
                <c:pt idx="99">
                  <c:v>10.694999999999425</c:v>
                </c:pt>
                <c:pt idx="100">
                  <c:v>10.794999999999419</c:v>
                </c:pt>
                <c:pt idx="101">
                  <c:v>10.894999999999413</c:v>
                </c:pt>
                <c:pt idx="102">
                  <c:v>10.994999999999408</c:v>
                </c:pt>
                <c:pt idx="103">
                  <c:v>11.094999999999402</c:v>
                </c:pt>
                <c:pt idx="104">
                  <c:v>11.194999999999396</c:v>
                </c:pt>
                <c:pt idx="105">
                  <c:v>11.294999999999391</c:v>
                </c:pt>
                <c:pt idx="106">
                  <c:v>11.394999999999385</c:v>
                </c:pt>
                <c:pt idx="107">
                  <c:v>11.494999999999379</c:v>
                </c:pt>
                <c:pt idx="108">
                  <c:v>11.594999999999374</c:v>
                </c:pt>
                <c:pt idx="109">
                  <c:v>11.694999999999368</c:v>
                </c:pt>
                <c:pt idx="110">
                  <c:v>11.794999999999362</c:v>
                </c:pt>
                <c:pt idx="111">
                  <c:v>11.894999999999357</c:v>
                </c:pt>
                <c:pt idx="112">
                  <c:v>11.994999999999351</c:v>
                </c:pt>
                <c:pt idx="113">
                  <c:v>12.094999999999345</c:v>
                </c:pt>
                <c:pt idx="114">
                  <c:v>12.194999999999339</c:v>
                </c:pt>
                <c:pt idx="115">
                  <c:v>12.294999999999334</c:v>
                </c:pt>
                <c:pt idx="116">
                  <c:v>12.394999999999328</c:v>
                </c:pt>
                <c:pt idx="117">
                  <c:v>12.494999999999322</c:v>
                </c:pt>
                <c:pt idx="118">
                  <c:v>12.594999999999317</c:v>
                </c:pt>
              </c:numCache>
            </c:numRef>
          </c:y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'RC.-N.75'!$N$3:$N$63</c:f>
              <c:numCache>
                <c:formatCode>0.00</c:formatCode>
                <c:ptCount val="61"/>
                <c:pt idx="0">
                  <c:v>0</c:v>
                </c:pt>
                <c:pt idx="1">
                  <c:v>1.4</c:v>
                </c:pt>
                <c:pt idx="2">
                  <c:v>4</c:v>
                </c:pt>
                <c:pt idx="3">
                  <c:v>7</c:v>
                </c:pt>
                <c:pt idx="4">
                  <c:v>12</c:v>
                </c:pt>
                <c:pt idx="5">
                  <c:v>17.25</c:v>
                </c:pt>
                <c:pt idx="6">
                  <c:v>22.5</c:v>
                </c:pt>
                <c:pt idx="7">
                  <c:v>28.5</c:v>
                </c:pt>
                <c:pt idx="8">
                  <c:v>34.5</c:v>
                </c:pt>
                <c:pt idx="9">
                  <c:v>40.5</c:v>
                </c:pt>
                <c:pt idx="10">
                  <c:v>46.5</c:v>
                </c:pt>
                <c:pt idx="11">
                  <c:v>52.5</c:v>
                </c:pt>
                <c:pt idx="12">
                  <c:v>58.5</c:v>
                </c:pt>
                <c:pt idx="13">
                  <c:v>64.5</c:v>
                </c:pt>
                <c:pt idx="14">
                  <c:v>71</c:v>
                </c:pt>
                <c:pt idx="15">
                  <c:v>78</c:v>
                </c:pt>
                <c:pt idx="16">
                  <c:v>85</c:v>
                </c:pt>
                <c:pt idx="17">
                  <c:v>92</c:v>
                </c:pt>
                <c:pt idx="18">
                  <c:v>99</c:v>
                </c:pt>
                <c:pt idx="19">
                  <c:v>106</c:v>
                </c:pt>
                <c:pt idx="20">
                  <c:v>113.5</c:v>
                </c:pt>
                <c:pt idx="21">
                  <c:v>121.5</c:v>
                </c:pt>
                <c:pt idx="22">
                  <c:v>129.5</c:v>
                </c:pt>
                <c:pt idx="23">
                  <c:v>137.5</c:v>
                </c:pt>
                <c:pt idx="24">
                  <c:v>145.5</c:v>
                </c:pt>
                <c:pt idx="25">
                  <c:v>153.5</c:v>
                </c:pt>
                <c:pt idx="26">
                  <c:v>162.5</c:v>
                </c:pt>
                <c:pt idx="27">
                  <c:v>171.5</c:v>
                </c:pt>
                <c:pt idx="28">
                  <c:v>180.5</c:v>
                </c:pt>
                <c:pt idx="29">
                  <c:v>190.5</c:v>
                </c:pt>
                <c:pt idx="30">
                  <c:v>200.5</c:v>
                </c:pt>
                <c:pt idx="31">
                  <c:v>210.5</c:v>
                </c:pt>
                <c:pt idx="32">
                  <c:v>220.5</c:v>
                </c:pt>
                <c:pt idx="33">
                  <c:v>230.5</c:v>
                </c:pt>
                <c:pt idx="34">
                  <c:v>240.5</c:v>
                </c:pt>
                <c:pt idx="35">
                  <c:v>252</c:v>
                </c:pt>
                <c:pt idx="36">
                  <c:v>263.5</c:v>
                </c:pt>
                <c:pt idx="37">
                  <c:v>275.5</c:v>
                </c:pt>
                <c:pt idx="38">
                  <c:v>287.5</c:v>
                </c:pt>
                <c:pt idx="39">
                  <c:v>299.5</c:v>
                </c:pt>
                <c:pt idx="40">
                  <c:v>311.5</c:v>
                </c:pt>
                <c:pt idx="41">
                  <c:v>323.75</c:v>
                </c:pt>
                <c:pt idx="42">
                  <c:v>336</c:v>
                </c:pt>
                <c:pt idx="43">
                  <c:v>348.5</c:v>
                </c:pt>
                <c:pt idx="44">
                  <c:v>361</c:v>
                </c:pt>
                <c:pt idx="45">
                  <c:v>373.5</c:v>
                </c:pt>
                <c:pt idx="46">
                  <c:v>386</c:v>
                </c:pt>
                <c:pt idx="47">
                  <c:v>399</c:v>
                </c:pt>
                <c:pt idx="48">
                  <c:v>412</c:v>
                </c:pt>
                <c:pt idx="49">
                  <c:v>425</c:v>
                </c:pt>
                <c:pt idx="50">
                  <c:v>438</c:v>
                </c:pt>
                <c:pt idx="51">
                  <c:v>451.5</c:v>
                </c:pt>
                <c:pt idx="52">
                  <c:v>465</c:v>
                </c:pt>
                <c:pt idx="53">
                  <c:v>479</c:v>
                </c:pt>
                <c:pt idx="54">
                  <c:v>493</c:v>
                </c:pt>
                <c:pt idx="55">
                  <c:v>507</c:v>
                </c:pt>
                <c:pt idx="56">
                  <c:v>521</c:v>
                </c:pt>
                <c:pt idx="57">
                  <c:v>535.5</c:v>
                </c:pt>
                <c:pt idx="58">
                  <c:v>550</c:v>
                </c:pt>
                <c:pt idx="59">
                  <c:v>565</c:v>
                </c:pt>
                <c:pt idx="60">
                  <c:v>580</c:v>
                </c:pt>
              </c:numCache>
            </c:numRef>
          </c:xVal>
          <c:yVal>
            <c:numRef>
              <c:f>'RC.-N.75'!$M$3:$M$63</c:f>
              <c:numCache>
                <c:formatCode>0.00</c:formatCode>
                <c:ptCount val="61"/>
                <c:pt idx="0">
                  <c:v>0.99500000000000455</c:v>
                </c:pt>
                <c:pt idx="1">
                  <c:v>1.095</c:v>
                </c:pt>
                <c:pt idx="2">
                  <c:v>1.1949999999999932</c:v>
                </c:pt>
                <c:pt idx="3">
                  <c:v>1.2949999999999875</c:v>
                </c:pt>
                <c:pt idx="4">
                  <c:v>1.3949999999999818</c:v>
                </c:pt>
                <c:pt idx="5">
                  <c:v>1.4949999999999761</c:v>
                </c:pt>
                <c:pt idx="6">
                  <c:v>1.5949999999999704</c:v>
                </c:pt>
                <c:pt idx="7">
                  <c:v>1.6949999999999648</c:v>
                </c:pt>
                <c:pt idx="8">
                  <c:v>1.7949999999999591</c:v>
                </c:pt>
                <c:pt idx="9">
                  <c:v>1.8949999999999534</c:v>
                </c:pt>
                <c:pt idx="10">
                  <c:v>1.9949999999999477</c:v>
                </c:pt>
                <c:pt idx="11">
                  <c:v>2.094999999999942</c:v>
                </c:pt>
                <c:pt idx="12">
                  <c:v>2.1949999999999363</c:v>
                </c:pt>
                <c:pt idx="13">
                  <c:v>2.2949999999999307</c:v>
                </c:pt>
                <c:pt idx="14">
                  <c:v>2.394999999999925</c:v>
                </c:pt>
                <c:pt idx="15">
                  <c:v>2.4949999999999193</c:v>
                </c:pt>
                <c:pt idx="16">
                  <c:v>2.5949999999999136</c:v>
                </c:pt>
                <c:pt idx="17">
                  <c:v>2.6949999999999079</c:v>
                </c:pt>
                <c:pt idx="18">
                  <c:v>2.7949999999999022</c:v>
                </c:pt>
                <c:pt idx="19">
                  <c:v>2.8949999999998965</c:v>
                </c:pt>
                <c:pt idx="20">
                  <c:v>2.9949999999998909</c:v>
                </c:pt>
                <c:pt idx="21">
                  <c:v>3.0949999999998852</c:v>
                </c:pt>
                <c:pt idx="22">
                  <c:v>3.1949999999998795</c:v>
                </c:pt>
                <c:pt idx="23">
                  <c:v>3.2949999999998738</c:v>
                </c:pt>
                <c:pt idx="24">
                  <c:v>3.3949999999998681</c:v>
                </c:pt>
                <c:pt idx="25">
                  <c:v>3.4949999999998624</c:v>
                </c:pt>
                <c:pt idx="26">
                  <c:v>3.5949999999998568</c:v>
                </c:pt>
                <c:pt idx="27">
                  <c:v>3.6949999999998511</c:v>
                </c:pt>
                <c:pt idx="28">
                  <c:v>3.7949999999998454</c:v>
                </c:pt>
                <c:pt idx="29">
                  <c:v>3.8949999999998397</c:v>
                </c:pt>
                <c:pt idx="30">
                  <c:v>3.994999999999834</c:v>
                </c:pt>
                <c:pt idx="31">
                  <c:v>4.0949999999998283</c:v>
                </c:pt>
                <c:pt idx="32">
                  <c:v>4.1949999999998226</c:v>
                </c:pt>
                <c:pt idx="33">
                  <c:v>4.294999999999817</c:v>
                </c:pt>
                <c:pt idx="34">
                  <c:v>4.3949999999998113</c:v>
                </c:pt>
                <c:pt idx="35">
                  <c:v>4.4949999999998056</c:v>
                </c:pt>
                <c:pt idx="36">
                  <c:v>4.5949999999997999</c:v>
                </c:pt>
                <c:pt idx="37">
                  <c:v>4.6949999999997942</c:v>
                </c:pt>
                <c:pt idx="38">
                  <c:v>4.7949999999997885</c:v>
                </c:pt>
                <c:pt idx="39">
                  <c:v>4.8949999999997829</c:v>
                </c:pt>
                <c:pt idx="40">
                  <c:v>4.9949999999997772</c:v>
                </c:pt>
                <c:pt idx="41">
                  <c:v>5.0949999999997715</c:v>
                </c:pt>
                <c:pt idx="42">
                  <c:v>5.1949999999997658</c:v>
                </c:pt>
                <c:pt idx="43">
                  <c:v>5.2949999999997601</c:v>
                </c:pt>
                <c:pt idx="44">
                  <c:v>5.3949999999997544</c:v>
                </c:pt>
                <c:pt idx="45">
                  <c:v>5.4949999999997488</c:v>
                </c:pt>
                <c:pt idx="46">
                  <c:v>5.5949999999997431</c:v>
                </c:pt>
                <c:pt idx="47">
                  <c:v>5.6949999999997374</c:v>
                </c:pt>
                <c:pt idx="48">
                  <c:v>5.7949999999997317</c:v>
                </c:pt>
                <c:pt idx="49">
                  <c:v>5.894999999999726</c:v>
                </c:pt>
                <c:pt idx="50">
                  <c:v>5.9949999999997203</c:v>
                </c:pt>
                <c:pt idx="51">
                  <c:v>6.0949999999997146</c:v>
                </c:pt>
                <c:pt idx="52">
                  <c:v>6.194999999999709</c:v>
                </c:pt>
                <c:pt idx="53">
                  <c:v>6.2949999999997033</c:v>
                </c:pt>
                <c:pt idx="54">
                  <c:v>6.3949999999996976</c:v>
                </c:pt>
                <c:pt idx="55">
                  <c:v>6.4949999999996919</c:v>
                </c:pt>
                <c:pt idx="56">
                  <c:v>6.5949999999996862</c:v>
                </c:pt>
                <c:pt idx="57">
                  <c:v>6.6949999999996805</c:v>
                </c:pt>
                <c:pt idx="58">
                  <c:v>6.7949999999996749</c:v>
                </c:pt>
                <c:pt idx="59">
                  <c:v>6.8949999999996692</c:v>
                </c:pt>
                <c:pt idx="60">
                  <c:v>6.9949999999996635</c:v>
                </c:pt>
              </c:numCache>
            </c:numRef>
          </c:yVal>
          <c:smooth val="0"/>
        </c:ser>
        <c:ser>
          <c:idx val="4"/>
          <c:order val="7"/>
          <c:tx>
            <c:v>2013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'RC.-N.75'!$P$3:$P$77</c:f>
              <c:numCache>
                <c:formatCode>0.00</c:formatCode>
                <c:ptCount val="75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4.7</c:v>
                </c:pt>
                <c:pt idx="4">
                  <c:v>7.5</c:v>
                </c:pt>
                <c:pt idx="5">
                  <c:v>11.1</c:v>
                </c:pt>
                <c:pt idx="6">
                  <c:v>14.8</c:v>
                </c:pt>
                <c:pt idx="7">
                  <c:v>19.149999999999999</c:v>
                </c:pt>
                <c:pt idx="8">
                  <c:v>23.5</c:v>
                </c:pt>
                <c:pt idx="9">
                  <c:v>28.25</c:v>
                </c:pt>
                <c:pt idx="10">
                  <c:v>33</c:v>
                </c:pt>
                <c:pt idx="11">
                  <c:v>38.25</c:v>
                </c:pt>
                <c:pt idx="12">
                  <c:v>43.5</c:v>
                </c:pt>
                <c:pt idx="13">
                  <c:v>49</c:v>
                </c:pt>
                <c:pt idx="14">
                  <c:v>54.5</c:v>
                </c:pt>
                <c:pt idx="15">
                  <c:v>60.25</c:v>
                </c:pt>
                <c:pt idx="16">
                  <c:v>66</c:v>
                </c:pt>
                <c:pt idx="17">
                  <c:v>72</c:v>
                </c:pt>
                <c:pt idx="18">
                  <c:v>78</c:v>
                </c:pt>
                <c:pt idx="19">
                  <c:v>84.25</c:v>
                </c:pt>
                <c:pt idx="20">
                  <c:v>90.5</c:v>
                </c:pt>
                <c:pt idx="21">
                  <c:v>96.75</c:v>
                </c:pt>
                <c:pt idx="22">
                  <c:v>103</c:v>
                </c:pt>
                <c:pt idx="23">
                  <c:v>110.25</c:v>
                </c:pt>
                <c:pt idx="24">
                  <c:v>117.5</c:v>
                </c:pt>
                <c:pt idx="25">
                  <c:v>125.25</c:v>
                </c:pt>
                <c:pt idx="26">
                  <c:v>133</c:v>
                </c:pt>
                <c:pt idx="27">
                  <c:v>141</c:v>
                </c:pt>
                <c:pt idx="28">
                  <c:v>149</c:v>
                </c:pt>
                <c:pt idx="29">
                  <c:v>157.5</c:v>
                </c:pt>
                <c:pt idx="30">
                  <c:v>166</c:v>
                </c:pt>
                <c:pt idx="31">
                  <c:v>174.5</c:v>
                </c:pt>
                <c:pt idx="32">
                  <c:v>183</c:v>
                </c:pt>
                <c:pt idx="33">
                  <c:v>192.5</c:v>
                </c:pt>
                <c:pt idx="34">
                  <c:v>202</c:v>
                </c:pt>
                <c:pt idx="35">
                  <c:v>211.5</c:v>
                </c:pt>
                <c:pt idx="36">
                  <c:v>221</c:v>
                </c:pt>
                <c:pt idx="37">
                  <c:v>231.5</c:v>
                </c:pt>
                <c:pt idx="38">
                  <c:v>242</c:v>
                </c:pt>
                <c:pt idx="39">
                  <c:v>253.5</c:v>
                </c:pt>
                <c:pt idx="40">
                  <c:v>265</c:v>
                </c:pt>
                <c:pt idx="41">
                  <c:v>277.5</c:v>
                </c:pt>
                <c:pt idx="42">
                  <c:v>290</c:v>
                </c:pt>
                <c:pt idx="43">
                  <c:v>303.5</c:v>
                </c:pt>
                <c:pt idx="44">
                  <c:v>317</c:v>
                </c:pt>
                <c:pt idx="45">
                  <c:v>332</c:v>
                </c:pt>
                <c:pt idx="46">
                  <c:v>347</c:v>
                </c:pt>
                <c:pt idx="47">
                  <c:v>362.5</c:v>
                </c:pt>
                <c:pt idx="48">
                  <c:v>378</c:v>
                </c:pt>
                <c:pt idx="49">
                  <c:v>394</c:v>
                </c:pt>
                <c:pt idx="50">
                  <c:v>410</c:v>
                </c:pt>
                <c:pt idx="51">
                  <c:v>427.5</c:v>
                </c:pt>
                <c:pt idx="52">
                  <c:v>445</c:v>
                </c:pt>
                <c:pt idx="53">
                  <c:v>464</c:v>
                </c:pt>
                <c:pt idx="54">
                  <c:v>483</c:v>
                </c:pt>
                <c:pt idx="55">
                  <c:v>502</c:v>
                </c:pt>
                <c:pt idx="56">
                  <c:v>521</c:v>
                </c:pt>
                <c:pt idx="57">
                  <c:v>540.5</c:v>
                </c:pt>
                <c:pt idx="58">
                  <c:v>560</c:v>
                </c:pt>
                <c:pt idx="59">
                  <c:v>580</c:v>
                </c:pt>
                <c:pt idx="60">
                  <c:v>600</c:v>
                </c:pt>
                <c:pt idx="61">
                  <c:v>622</c:v>
                </c:pt>
                <c:pt idx="62">
                  <c:v>644</c:v>
                </c:pt>
                <c:pt idx="63">
                  <c:v>666</c:v>
                </c:pt>
                <c:pt idx="64">
                  <c:v>688</c:v>
                </c:pt>
                <c:pt idx="65">
                  <c:v>710</c:v>
                </c:pt>
                <c:pt idx="66">
                  <c:v>732</c:v>
                </c:pt>
                <c:pt idx="67">
                  <c:v>754.5</c:v>
                </c:pt>
                <c:pt idx="68">
                  <c:v>777</c:v>
                </c:pt>
                <c:pt idx="69">
                  <c:v>799.5</c:v>
                </c:pt>
                <c:pt idx="70">
                  <c:v>822</c:v>
                </c:pt>
                <c:pt idx="71">
                  <c:v>845</c:v>
                </c:pt>
                <c:pt idx="72">
                  <c:v>868</c:v>
                </c:pt>
                <c:pt idx="73">
                  <c:v>891</c:v>
                </c:pt>
                <c:pt idx="74">
                  <c:v>914</c:v>
                </c:pt>
              </c:numCache>
            </c:numRef>
          </c:xVal>
          <c:yVal>
            <c:numRef>
              <c:f>'RC.-N.75'!$O$3:$O$77</c:f>
              <c:numCache>
                <c:formatCode>0.00</c:formatCode>
                <c:ptCount val="75"/>
                <c:pt idx="0">
                  <c:v>0.79499999999998749</c:v>
                </c:pt>
                <c:pt idx="1">
                  <c:v>0.89499999999998181</c:v>
                </c:pt>
                <c:pt idx="2">
                  <c:v>0.99499999999997613</c:v>
                </c:pt>
                <c:pt idx="3">
                  <c:v>1.0949999999999704</c:v>
                </c:pt>
                <c:pt idx="4">
                  <c:v>1.1949999999999648</c:v>
                </c:pt>
                <c:pt idx="5">
                  <c:v>1.2949999999999591</c:v>
                </c:pt>
                <c:pt idx="6">
                  <c:v>1.3949999999999534</c:v>
                </c:pt>
                <c:pt idx="7">
                  <c:v>1.4949999999999477</c:v>
                </c:pt>
                <c:pt idx="8">
                  <c:v>1.594999999999942</c:v>
                </c:pt>
                <c:pt idx="9">
                  <c:v>1.6949999999999363</c:v>
                </c:pt>
                <c:pt idx="10">
                  <c:v>1.7949999999999307</c:v>
                </c:pt>
                <c:pt idx="11">
                  <c:v>1.894999999999925</c:v>
                </c:pt>
                <c:pt idx="12">
                  <c:v>1.9949999999999193</c:v>
                </c:pt>
                <c:pt idx="13">
                  <c:v>2.0949999999999136</c:v>
                </c:pt>
                <c:pt idx="14">
                  <c:v>2.1949999999999079</c:v>
                </c:pt>
                <c:pt idx="15">
                  <c:v>2.2949999999999022</c:v>
                </c:pt>
                <c:pt idx="16">
                  <c:v>2.3949999999998965</c:v>
                </c:pt>
                <c:pt idx="17">
                  <c:v>2.4949999999998909</c:v>
                </c:pt>
                <c:pt idx="18">
                  <c:v>2.5949999999998852</c:v>
                </c:pt>
                <c:pt idx="19">
                  <c:v>2.6949999999998795</c:v>
                </c:pt>
                <c:pt idx="20">
                  <c:v>2.7949999999998738</c:v>
                </c:pt>
                <c:pt idx="21">
                  <c:v>2.8949999999998681</c:v>
                </c:pt>
                <c:pt idx="22">
                  <c:v>2.9949999999998624</c:v>
                </c:pt>
                <c:pt idx="23">
                  <c:v>3.0949999999998568</c:v>
                </c:pt>
                <c:pt idx="24">
                  <c:v>3.1949999999998511</c:v>
                </c:pt>
                <c:pt idx="25">
                  <c:v>3.2949999999998454</c:v>
                </c:pt>
                <c:pt idx="26">
                  <c:v>3.3949999999998397</c:v>
                </c:pt>
                <c:pt idx="27">
                  <c:v>3.494999999999834</c:v>
                </c:pt>
                <c:pt idx="28">
                  <c:v>3.5949999999998283</c:v>
                </c:pt>
                <c:pt idx="29">
                  <c:v>3.6949999999998226</c:v>
                </c:pt>
                <c:pt idx="30">
                  <c:v>3.794999999999817</c:v>
                </c:pt>
                <c:pt idx="31">
                  <c:v>3.8949999999998113</c:v>
                </c:pt>
                <c:pt idx="32">
                  <c:v>3.9949999999998056</c:v>
                </c:pt>
                <c:pt idx="33">
                  <c:v>4.0949999999997999</c:v>
                </c:pt>
                <c:pt idx="34">
                  <c:v>4.1949999999997942</c:v>
                </c:pt>
                <c:pt idx="35">
                  <c:v>4.2949999999997885</c:v>
                </c:pt>
                <c:pt idx="36">
                  <c:v>4.3949999999997829</c:v>
                </c:pt>
                <c:pt idx="37">
                  <c:v>4.4949999999997772</c:v>
                </c:pt>
                <c:pt idx="38">
                  <c:v>4.5949999999997715</c:v>
                </c:pt>
                <c:pt idx="39">
                  <c:v>4.6949999999997658</c:v>
                </c:pt>
                <c:pt idx="40">
                  <c:v>4.7949999999997601</c:v>
                </c:pt>
                <c:pt idx="41">
                  <c:v>4.8949999999997544</c:v>
                </c:pt>
                <c:pt idx="42">
                  <c:v>4.9949999999997488</c:v>
                </c:pt>
                <c:pt idx="43">
                  <c:v>5.0949999999997431</c:v>
                </c:pt>
                <c:pt idx="44">
                  <c:v>5.1949999999997374</c:v>
                </c:pt>
                <c:pt idx="45">
                  <c:v>5.2949999999997317</c:v>
                </c:pt>
                <c:pt idx="46">
                  <c:v>5.394999999999726</c:v>
                </c:pt>
                <c:pt idx="47">
                  <c:v>5.4949999999997203</c:v>
                </c:pt>
                <c:pt idx="48">
                  <c:v>5.5949999999997146</c:v>
                </c:pt>
                <c:pt idx="49">
                  <c:v>5.694999999999709</c:v>
                </c:pt>
                <c:pt idx="50">
                  <c:v>5.7949999999997033</c:v>
                </c:pt>
                <c:pt idx="51">
                  <c:v>5.8949999999996976</c:v>
                </c:pt>
                <c:pt idx="52">
                  <c:v>5.9949999999996919</c:v>
                </c:pt>
                <c:pt idx="53">
                  <c:v>6.0949999999996862</c:v>
                </c:pt>
                <c:pt idx="54">
                  <c:v>6.1949999999996805</c:v>
                </c:pt>
                <c:pt idx="55">
                  <c:v>6.2949999999996749</c:v>
                </c:pt>
                <c:pt idx="56">
                  <c:v>6.3949999999996692</c:v>
                </c:pt>
                <c:pt idx="57">
                  <c:v>6.4949999999996635</c:v>
                </c:pt>
                <c:pt idx="58">
                  <c:v>6.5949999999996578</c:v>
                </c:pt>
                <c:pt idx="59">
                  <c:v>6.6949999999996521</c:v>
                </c:pt>
                <c:pt idx="60">
                  <c:v>6.7949999999996464</c:v>
                </c:pt>
                <c:pt idx="61">
                  <c:v>6.8949999999996407</c:v>
                </c:pt>
                <c:pt idx="62">
                  <c:v>6.9949999999996351</c:v>
                </c:pt>
                <c:pt idx="63">
                  <c:v>7.0949999999996294</c:v>
                </c:pt>
                <c:pt idx="64">
                  <c:v>7.1949999999996237</c:v>
                </c:pt>
                <c:pt idx="65">
                  <c:v>7.294999999999618</c:v>
                </c:pt>
                <c:pt idx="66">
                  <c:v>7.3949999999996123</c:v>
                </c:pt>
                <c:pt idx="67">
                  <c:v>7.4949999999996066</c:v>
                </c:pt>
                <c:pt idx="68">
                  <c:v>7.594999999999601</c:v>
                </c:pt>
                <c:pt idx="69">
                  <c:v>7.6949999999995953</c:v>
                </c:pt>
                <c:pt idx="70">
                  <c:v>7.7949999999995896</c:v>
                </c:pt>
                <c:pt idx="71">
                  <c:v>7.8949999999995839</c:v>
                </c:pt>
                <c:pt idx="72">
                  <c:v>7.9949999999995782</c:v>
                </c:pt>
                <c:pt idx="73">
                  <c:v>8.0949999999995725</c:v>
                </c:pt>
                <c:pt idx="74">
                  <c:v>8.1949999999995669</c:v>
                </c:pt>
              </c:numCache>
            </c:numRef>
          </c:yVal>
          <c:smooth val="1"/>
        </c:ser>
        <c:ser>
          <c:idx val="8"/>
          <c:order val="8"/>
          <c:tx>
            <c:v>2014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'RC.-N.75'!$R$3:$R$57</c:f>
              <c:numCache>
                <c:formatCode>0.00</c:formatCode>
                <c:ptCount val="55"/>
                <c:pt idx="0">
                  <c:v>0</c:v>
                </c:pt>
                <c:pt idx="1">
                  <c:v>1.2</c:v>
                </c:pt>
                <c:pt idx="2">
                  <c:v>2.5</c:v>
                </c:pt>
                <c:pt idx="3">
                  <c:v>4.5</c:v>
                </c:pt>
                <c:pt idx="4">
                  <c:v>6.8</c:v>
                </c:pt>
                <c:pt idx="5">
                  <c:v>9.5</c:v>
                </c:pt>
                <c:pt idx="6">
                  <c:v>13</c:v>
                </c:pt>
                <c:pt idx="7">
                  <c:v>16.8</c:v>
                </c:pt>
                <c:pt idx="8">
                  <c:v>21</c:v>
                </c:pt>
                <c:pt idx="9">
                  <c:v>25.2</c:v>
                </c:pt>
                <c:pt idx="10">
                  <c:v>30</c:v>
                </c:pt>
                <c:pt idx="11">
                  <c:v>35.5</c:v>
                </c:pt>
                <c:pt idx="12">
                  <c:v>41</c:v>
                </c:pt>
                <c:pt idx="13">
                  <c:v>47</c:v>
                </c:pt>
                <c:pt idx="14">
                  <c:v>53</c:v>
                </c:pt>
                <c:pt idx="15">
                  <c:v>59.5</c:v>
                </c:pt>
                <c:pt idx="16">
                  <c:v>66</c:v>
                </c:pt>
                <c:pt idx="17">
                  <c:v>72.5</c:v>
                </c:pt>
                <c:pt idx="18">
                  <c:v>79</c:v>
                </c:pt>
                <c:pt idx="19">
                  <c:v>86.5</c:v>
                </c:pt>
                <c:pt idx="20">
                  <c:v>94</c:v>
                </c:pt>
                <c:pt idx="21">
                  <c:v>101.5</c:v>
                </c:pt>
                <c:pt idx="22">
                  <c:v>109</c:v>
                </c:pt>
                <c:pt idx="23">
                  <c:v>116.5</c:v>
                </c:pt>
                <c:pt idx="24">
                  <c:v>124</c:v>
                </c:pt>
                <c:pt idx="25">
                  <c:v>132.5</c:v>
                </c:pt>
                <c:pt idx="26">
                  <c:v>141</c:v>
                </c:pt>
                <c:pt idx="27">
                  <c:v>149.5</c:v>
                </c:pt>
                <c:pt idx="28">
                  <c:v>158</c:v>
                </c:pt>
                <c:pt idx="29">
                  <c:v>166.5</c:v>
                </c:pt>
                <c:pt idx="30">
                  <c:v>175</c:v>
                </c:pt>
                <c:pt idx="31">
                  <c:v>184.75</c:v>
                </c:pt>
                <c:pt idx="32">
                  <c:v>194.5</c:v>
                </c:pt>
                <c:pt idx="33">
                  <c:v>204.5</c:v>
                </c:pt>
                <c:pt idx="34">
                  <c:v>214.5</c:v>
                </c:pt>
                <c:pt idx="35">
                  <c:v>224.5</c:v>
                </c:pt>
                <c:pt idx="36">
                  <c:v>234.5</c:v>
                </c:pt>
                <c:pt idx="37">
                  <c:v>244.5</c:v>
                </c:pt>
                <c:pt idx="38">
                  <c:v>254.5</c:v>
                </c:pt>
                <c:pt idx="39">
                  <c:v>265.5</c:v>
                </c:pt>
                <c:pt idx="40">
                  <c:v>277</c:v>
                </c:pt>
                <c:pt idx="41">
                  <c:v>288.5</c:v>
                </c:pt>
                <c:pt idx="42">
                  <c:v>300</c:v>
                </c:pt>
                <c:pt idx="43">
                  <c:v>311.5</c:v>
                </c:pt>
                <c:pt idx="44">
                  <c:v>323</c:v>
                </c:pt>
                <c:pt idx="45">
                  <c:v>334.5</c:v>
                </c:pt>
                <c:pt idx="46">
                  <c:v>346</c:v>
                </c:pt>
                <c:pt idx="47">
                  <c:v>358</c:v>
                </c:pt>
                <c:pt idx="48">
                  <c:v>370</c:v>
                </c:pt>
                <c:pt idx="49">
                  <c:v>383</c:v>
                </c:pt>
                <c:pt idx="50">
                  <c:v>396</c:v>
                </c:pt>
                <c:pt idx="51">
                  <c:v>410</c:v>
                </c:pt>
                <c:pt idx="52">
                  <c:v>424</c:v>
                </c:pt>
                <c:pt idx="53">
                  <c:v>438</c:v>
                </c:pt>
                <c:pt idx="54">
                  <c:v>452</c:v>
                </c:pt>
              </c:numCache>
            </c:numRef>
          </c:xVal>
          <c:yVal>
            <c:numRef>
              <c:f>'RC.-N.75'!$Q$3:$Q$57</c:f>
              <c:numCache>
                <c:formatCode>0.00</c:formatCode>
                <c:ptCount val="55"/>
                <c:pt idx="0">
                  <c:v>0.79499999999998749</c:v>
                </c:pt>
                <c:pt idx="1">
                  <c:v>0.89499999999998181</c:v>
                </c:pt>
                <c:pt idx="2">
                  <c:v>0.99499999999997613</c:v>
                </c:pt>
                <c:pt idx="3">
                  <c:v>1.0949999999999704</c:v>
                </c:pt>
                <c:pt idx="4">
                  <c:v>1.1949999999999648</c:v>
                </c:pt>
                <c:pt idx="5">
                  <c:v>1.2949999999999591</c:v>
                </c:pt>
                <c:pt idx="6">
                  <c:v>1.3949999999999534</c:v>
                </c:pt>
                <c:pt idx="7">
                  <c:v>1.4949999999999477</c:v>
                </c:pt>
                <c:pt idx="8">
                  <c:v>1.594999999999942</c:v>
                </c:pt>
                <c:pt idx="9">
                  <c:v>1.6949999999999363</c:v>
                </c:pt>
                <c:pt idx="10">
                  <c:v>1.7949999999999307</c:v>
                </c:pt>
                <c:pt idx="11">
                  <c:v>1.894999999999925</c:v>
                </c:pt>
                <c:pt idx="12">
                  <c:v>1.9949999999999193</c:v>
                </c:pt>
                <c:pt idx="13">
                  <c:v>2.0949999999999136</c:v>
                </c:pt>
                <c:pt idx="14">
                  <c:v>2.1949999999999079</c:v>
                </c:pt>
                <c:pt idx="15">
                  <c:v>2.2949999999999022</c:v>
                </c:pt>
                <c:pt idx="16">
                  <c:v>2.3949999999998965</c:v>
                </c:pt>
                <c:pt idx="17">
                  <c:v>2.4949999999998909</c:v>
                </c:pt>
                <c:pt idx="18">
                  <c:v>2.5949999999998852</c:v>
                </c:pt>
                <c:pt idx="19">
                  <c:v>2.6949999999998795</c:v>
                </c:pt>
                <c:pt idx="20">
                  <c:v>2.7949999999998738</c:v>
                </c:pt>
                <c:pt idx="21">
                  <c:v>2.8949999999998681</c:v>
                </c:pt>
                <c:pt idx="22">
                  <c:v>2.9949999999998624</c:v>
                </c:pt>
                <c:pt idx="23">
                  <c:v>3.0949999999998568</c:v>
                </c:pt>
                <c:pt idx="24">
                  <c:v>3.1949999999998511</c:v>
                </c:pt>
                <c:pt idx="25">
                  <c:v>3.2949999999998454</c:v>
                </c:pt>
                <c:pt idx="26">
                  <c:v>3.3949999999998397</c:v>
                </c:pt>
                <c:pt idx="27">
                  <c:v>3.494999999999834</c:v>
                </c:pt>
                <c:pt idx="28">
                  <c:v>3.5949999999998283</c:v>
                </c:pt>
                <c:pt idx="29">
                  <c:v>3.6949999999998226</c:v>
                </c:pt>
                <c:pt idx="30">
                  <c:v>3.794999999999817</c:v>
                </c:pt>
                <c:pt idx="31">
                  <c:v>3.8949999999998113</c:v>
                </c:pt>
                <c:pt idx="32">
                  <c:v>3.9949999999998056</c:v>
                </c:pt>
                <c:pt idx="33">
                  <c:v>4.0949999999997999</c:v>
                </c:pt>
                <c:pt idx="34">
                  <c:v>4.1949999999997942</c:v>
                </c:pt>
                <c:pt idx="35">
                  <c:v>4.2949999999997885</c:v>
                </c:pt>
                <c:pt idx="36">
                  <c:v>4.3949999999997829</c:v>
                </c:pt>
                <c:pt idx="37">
                  <c:v>4.4949999999997772</c:v>
                </c:pt>
                <c:pt idx="38">
                  <c:v>4.5949999999997715</c:v>
                </c:pt>
                <c:pt idx="39">
                  <c:v>4.6949999999997658</c:v>
                </c:pt>
                <c:pt idx="40">
                  <c:v>4.7949999999997601</c:v>
                </c:pt>
                <c:pt idx="41">
                  <c:v>4.8949999999997544</c:v>
                </c:pt>
                <c:pt idx="42">
                  <c:v>4.9949999999997488</c:v>
                </c:pt>
                <c:pt idx="43">
                  <c:v>5.0949999999997431</c:v>
                </c:pt>
                <c:pt idx="44">
                  <c:v>5.1949999999997374</c:v>
                </c:pt>
                <c:pt idx="45">
                  <c:v>5.2949999999997317</c:v>
                </c:pt>
                <c:pt idx="46">
                  <c:v>5.394999999999726</c:v>
                </c:pt>
                <c:pt idx="47">
                  <c:v>5.4949999999997203</c:v>
                </c:pt>
                <c:pt idx="48">
                  <c:v>5.5949999999997146</c:v>
                </c:pt>
                <c:pt idx="49">
                  <c:v>5.694999999999709</c:v>
                </c:pt>
                <c:pt idx="50">
                  <c:v>5.7949999999997033</c:v>
                </c:pt>
                <c:pt idx="51">
                  <c:v>5.8949999999996976</c:v>
                </c:pt>
                <c:pt idx="52">
                  <c:v>5.9949999999996919</c:v>
                </c:pt>
                <c:pt idx="53">
                  <c:v>6.0949999999996862</c:v>
                </c:pt>
                <c:pt idx="54">
                  <c:v>6.1949999999996805</c:v>
                </c:pt>
              </c:numCache>
            </c:numRef>
          </c:yVal>
          <c:smooth val="0"/>
        </c:ser>
        <c:ser>
          <c:idx val="9"/>
          <c:order val="9"/>
          <c:tx>
            <c:v>2015</c:v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Ref>
              <c:f>'RC.-N.75'!$T$3:$T$53</c:f>
              <c:numCache>
                <c:formatCode>0.00</c:formatCode>
                <c:ptCount val="51"/>
                <c:pt idx="0">
                  <c:v>0</c:v>
                </c:pt>
                <c:pt idx="1">
                  <c:v>2.8</c:v>
                </c:pt>
                <c:pt idx="2">
                  <c:v>5.9</c:v>
                </c:pt>
                <c:pt idx="3">
                  <c:v>9.35</c:v>
                </c:pt>
                <c:pt idx="4">
                  <c:v>12.8</c:v>
                </c:pt>
                <c:pt idx="5">
                  <c:v>16.55</c:v>
                </c:pt>
                <c:pt idx="6">
                  <c:v>20.3</c:v>
                </c:pt>
                <c:pt idx="7">
                  <c:v>24.65</c:v>
                </c:pt>
                <c:pt idx="8">
                  <c:v>29</c:v>
                </c:pt>
                <c:pt idx="9">
                  <c:v>34</c:v>
                </c:pt>
                <c:pt idx="10">
                  <c:v>39</c:v>
                </c:pt>
                <c:pt idx="11">
                  <c:v>44.5</c:v>
                </c:pt>
                <c:pt idx="12">
                  <c:v>50</c:v>
                </c:pt>
                <c:pt idx="13">
                  <c:v>55.5</c:v>
                </c:pt>
                <c:pt idx="14">
                  <c:v>61</c:v>
                </c:pt>
                <c:pt idx="15">
                  <c:v>67.5</c:v>
                </c:pt>
                <c:pt idx="16">
                  <c:v>74</c:v>
                </c:pt>
                <c:pt idx="17">
                  <c:v>80.5</c:v>
                </c:pt>
                <c:pt idx="18">
                  <c:v>87</c:v>
                </c:pt>
                <c:pt idx="19">
                  <c:v>95</c:v>
                </c:pt>
                <c:pt idx="20">
                  <c:v>103</c:v>
                </c:pt>
                <c:pt idx="21">
                  <c:v>111.5</c:v>
                </c:pt>
                <c:pt idx="22">
                  <c:v>120</c:v>
                </c:pt>
                <c:pt idx="23">
                  <c:v>128.5</c:v>
                </c:pt>
                <c:pt idx="24">
                  <c:v>137</c:v>
                </c:pt>
                <c:pt idx="25">
                  <c:v>145.5</c:v>
                </c:pt>
                <c:pt idx="26">
                  <c:v>154</c:v>
                </c:pt>
                <c:pt idx="27">
                  <c:v>163.5</c:v>
                </c:pt>
                <c:pt idx="28">
                  <c:v>173</c:v>
                </c:pt>
                <c:pt idx="29">
                  <c:v>183.5</c:v>
                </c:pt>
                <c:pt idx="30">
                  <c:v>194</c:v>
                </c:pt>
                <c:pt idx="31">
                  <c:v>205</c:v>
                </c:pt>
                <c:pt idx="32">
                  <c:v>216</c:v>
                </c:pt>
                <c:pt idx="33">
                  <c:v>227.5</c:v>
                </c:pt>
                <c:pt idx="34">
                  <c:v>239</c:v>
                </c:pt>
                <c:pt idx="35">
                  <c:v>251</c:v>
                </c:pt>
                <c:pt idx="36">
                  <c:v>263</c:v>
                </c:pt>
                <c:pt idx="37">
                  <c:v>275.5</c:v>
                </c:pt>
                <c:pt idx="38">
                  <c:v>288</c:v>
                </c:pt>
                <c:pt idx="39">
                  <c:v>301</c:v>
                </c:pt>
                <c:pt idx="40">
                  <c:v>314</c:v>
                </c:pt>
                <c:pt idx="41">
                  <c:v>327</c:v>
                </c:pt>
                <c:pt idx="42">
                  <c:v>340</c:v>
                </c:pt>
                <c:pt idx="43">
                  <c:v>354.5</c:v>
                </c:pt>
                <c:pt idx="44">
                  <c:v>369</c:v>
                </c:pt>
                <c:pt idx="45">
                  <c:v>384</c:v>
                </c:pt>
                <c:pt idx="46">
                  <c:v>399</c:v>
                </c:pt>
                <c:pt idx="47">
                  <c:v>414</c:v>
                </c:pt>
                <c:pt idx="48">
                  <c:v>429</c:v>
                </c:pt>
                <c:pt idx="49">
                  <c:v>445</c:v>
                </c:pt>
                <c:pt idx="50">
                  <c:v>461</c:v>
                </c:pt>
              </c:numCache>
            </c:numRef>
          </c:xVal>
          <c:yVal>
            <c:numRef>
              <c:f>'RC.-N.75'!$S$3:$S$53</c:f>
              <c:numCache>
                <c:formatCode>0.00</c:formatCode>
                <c:ptCount val="51"/>
                <c:pt idx="0">
                  <c:v>0.99500000000000455</c:v>
                </c:pt>
                <c:pt idx="1">
                  <c:v>1.095</c:v>
                </c:pt>
                <c:pt idx="2">
                  <c:v>1.1950000000000001</c:v>
                </c:pt>
                <c:pt idx="3">
                  <c:v>1.2949999999999999</c:v>
                </c:pt>
                <c:pt idx="4">
                  <c:v>1.395</c:v>
                </c:pt>
                <c:pt idx="5">
                  <c:v>1.495000000000005</c:v>
                </c:pt>
                <c:pt idx="6">
                  <c:v>1.5950000000000051</c:v>
                </c:pt>
                <c:pt idx="7">
                  <c:v>1.6950000000000052</c:v>
                </c:pt>
                <c:pt idx="8">
                  <c:v>1.7950000000000053</c:v>
                </c:pt>
                <c:pt idx="9">
                  <c:v>1.8950000000000053</c:v>
                </c:pt>
                <c:pt idx="10">
                  <c:v>1.9950000000000054</c:v>
                </c:pt>
                <c:pt idx="11">
                  <c:v>2.0950000000000055</c:v>
                </c:pt>
                <c:pt idx="12">
                  <c:v>2.1950000000000056</c:v>
                </c:pt>
                <c:pt idx="13">
                  <c:v>2.2950000000000057</c:v>
                </c:pt>
                <c:pt idx="14">
                  <c:v>2.3950000000000058</c:v>
                </c:pt>
                <c:pt idx="15">
                  <c:v>2.4950000000000059</c:v>
                </c:pt>
                <c:pt idx="16">
                  <c:v>2.595000000000006</c:v>
                </c:pt>
                <c:pt idx="17">
                  <c:v>2.6950000000000061</c:v>
                </c:pt>
                <c:pt idx="18">
                  <c:v>2.7950000000000061</c:v>
                </c:pt>
                <c:pt idx="19">
                  <c:v>2.8950000000000062</c:v>
                </c:pt>
                <c:pt idx="20">
                  <c:v>2.9950000000000063</c:v>
                </c:pt>
                <c:pt idx="21">
                  <c:v>3.0950000000000064</c:v>
                </c:pt>
                <c:pt idx="22">
                  <c:v>3.1950000000000065</c:v>
                </c:pt>
                <c:pt idx="23">
                  <c:v>3.2950000000000066</c:v>
                </c:pt>
                <c:pt idx="24">
                  <c:v>3.3950000000000067</c:v>
                </c:pt>
                <c:pt idx="25">
                  <c:v>3.4950000000000068</c:v>
                </c:pt>
                <c:pt idx="26">
                  <c:v>3.5950000000000069</c:v>
                </c:pt>
                <c:pt idx="27">
                  <c:v>3.6950000000000069</c:v>
                </c:pt>
                <c:pt idx="28">
                  <c:v>3.795000000000007</c:v>
                </c:pt>
                <c:pt idx="29">
                  <c:v>3.8950000000000071</c:v>
                </c:pt>
                <c:pt idx="30">
                  <c:v>3.9950000000000072</c:v>
                </c:pt>
                <c:pt idx="31">
                  <c:v>4.0950000000000069</c:v>
                </c:pt>
                <c:pt idx="32">
                  <c:v>4.1950000000000065</c:v>
                </c:pt>
                <c:pt idx="33">
                  <c:v>4.2950000000000061</c:v>
                </c:pt>
                <c:pt idx="34">
                  <c:v>4.3950000000000058</c:v>
                </c:pt>
                <c:pt idx="35">
                  <c:v>4.4950000000000054</c:v>
                </c:pt>
                <c:pt idx="36">
                  <c:v>4.5950000000000051</c:v>
                </c:pt>
                <c:pt idx="37">
                  <c:v>4.6950000000000003</c:v>
                </c:pt>
                <c:pt idx="38">
                  <c:v>4.7949999999999999</c:v>
                </c:pt>
                <c:pt idx="39">
                  <c:v>4.8949999999999996</c:v>
                </c:pt>
                <c:pt idx="40">
                  <c:v>4.9950000000000001</c:v>
                </c:pt>
                <c:pt idx="41">
                  <c:v>5.0949999999999998</c:v>
                </c:pt>
                <c:pt idx="42">
                  <c:v>5.1950000000000003</c:v>
                </c:pt>
                <c:pt idx="43">
                  <c:v>5.2949999999999999</c:v>
                </c:pt>
                <c:pt idx="44">
                  <c:v>5.3949999999999996</c:v>
                </c:pt>
                <c:pt idx="45">
                  <c:v>5.4950000000000001</c:v>
                </c:pt>
                <c:pt idx="46">
                  <c:v>5.5949999999999998</c:v>
                </c:pt>
                <c:pt idx="47">
                  <c:v>5.6950000000000003</c:v>
                </c:pt>
                <c:pt idx="48">
                  <c:v>5.7949999999999999</c:v>
                </c:pt>
                <c:pt idx="49">
                  <c:v>5.8949999999999996</c:v>
                </c:pt>
                <c:pt idx="50">
                  <c:v>5.9950000000000001</c:v>
                </c:pt>
              </c:numCache>
            </c:numRef>
          </c:yVal>
          <c:smooth val="0"/>
        </c:ser>
        <c:ser>
          <c:idx val="10"/>
          <c:order val="10"/>
          <c:tx>
            <c:v>2016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'RC.-N.75'!$V$3:$V$110</c:f>
              <c:numCache>
                <c:formatCode>0.00</c:formatCode>
                <c:ptCount val="108"/>
                <c:pt idx="0">
                  <c:v>0</c:v>
                </c:pt>
                <c:pt idx="1">
                  <c:v>2</c:v>
                </c:pt>
                <c:pt idx="2">
                  <c:v>4.4000000000000004</c:v>
                </c:pt>
                <c:pt idx="3">
                  <c:v>7</c:v>
                </c:pt>
                <c:pt idx="4">
                  <c:v>10.3</c:v>
                </c:pt>
                <c:pt idx="5">
                  <c:v>14</c:v>
                </c:pt>
                <c:pt idx="6">
                  <c:v>18</c:v>
                </c:pt>
                <c:pt idx="7">
                  <c:v>22.5</c:v>
                </c:pt>
                <c:pt idx="8">
                  <c:v>27.5</c:v>
                </c:pt>
                <c:pt idx="9">
                  <c:v>32.6</c:v>
                </c:pt>
                <c:pt idx="10">
                  <c:v>38</c:v>
                </c:pt>
                <c:pt idx="11">
                  <c:v>43.6</c:v>
                </c:pt>
                <c:pt idx="12">
                  <c:v>49.5</c:v>
                </c:pt>
                <c:pt idx="13">
                  <c:v>55.5</c:v>
                </c:pt>
                <c:pt idx="14">
                  <c:v>62.2</c:v>
                </c:pt>
                <c:pt idx="15">
                  <c:v>68.900000000000006</c:v>
                </c:pt>
                <c:pt idx="16">
                  <c:v>75.7</c:v>
                </c:pt>
                <c:pt idx="17">
                  <c:v>82.5</c:v>
                </c:pt>
                <c:pt idx="18">
                  <c:v>89.75</c:v>
                </c:pt>
                <c:pt idx="19">
                  <c:v>97</c:v>
                </c:pt>
                <c:pt idx="20">
                  <c:v>104.75</c:v>
                </c:pt>
                <c:pt idx="21">
                  <c:v>112.5</c:v>
                </c:pt>
                <c:pt idx="22">
                  <c:v>120.25</c:v>
                </c:pt>
                <c:pt idx="23">
                  <c:v>128</c:v>
                </c:pt>
                <c:pt idx="24">
                  <c:v>137</c:v>
                </c:pt>
                <c:pt idx="25">
                  <c:v>146</c:v>
                </c:pt>
                <c:pt idx="26">
                  <c:v>155</c:v>
                </c:pt>
                <c:pt idx="27">
                  <c:v>164</c:v>
                </c:pt>
                <c:pt idx="28">
                  <c:v>173</c:v>
                </c:pt>
                <c:pt idx="29">
                  <c:v>182</c:v>
                </c:pt>
                <c:pt idx="30">
                  <c:v>191</c:v>
                </c:pt>
                <c:pt idx="31">
                  <c:v>200</c:v>
                </c:pt>
                <c:pt idx="32">
                  <c:v>210</c:v>
                </c:pt>
                <c:pt idx="33">
                  <c:v>220</c:v>
                </c:pt>
                <c:pt idx="34">
                  <c:v>231</c:v>
                </c:pt>
                <c:pt idx="35">
                  <c:v>242</c:v>
                </c:pt>
                <c:pt idx="36">
                  <c:v>254</c:v>
                </c:pt>
                <c:pt idx="37">
                  <c:v>266</c:v>
                </c:pt>
                <c:pt idx="38">
                  <c:v>278</c:v>
                </c:pt>
                <c:pt idx="39">
                  <c:v>290</c:v>
                </c:pt>
                <c:pt idx="40">
                  <c:v>302</c:v>
                </c:pt>
                <c:pt idx="41">
                  <c:v>314</c:v>
                </c:pt>
                <c:pt idx="42">
                  <c:v>326</c:v>
                </c:pt>
                <c:pt idx="43">
                  <c:v>338</c:v>
                </c:pt>
                <c:pt idx="44">
                  <c:v>352</c:v>
                </c:pt>
                <c:pt idx="45">
                  <c:v>366</c:v>
                </c:pt>
                <c:pt idx="46">
                  <c:v>380</c:v>
                </c:pt>
                <c:pt idx="47">
                  <c:v>394</c:v>
                </c:pt>
                <c:pt idx="48">
                  <c:v>408</c:v>
                </c:pt>
                <c:pt idx="49">
                  <c:v>422</c:v>
                </c:pt>
                <c:pt idx="50">
                  <c:v>437</c:v>
                </c:pt>
                <c:pt idx="51">
                  <c:v>452</c:v>
                </c:pt>
                <c:pt idx="52">
                  <c:v>467</c:v>
                </c:pt>
                <c:pt idx="53">
                  <c:v>482</c:v>
                </c:pt>
                <c:pt idx="54">
                  <c:v>498</c:v>
                </c:pt>
                <c:pt idx="55">
                  <c:v>514</c:v>
                </c:pt>
                <c:pt idx="56">
                  <c:v>530</c:v>
                </c:pt>
                <c:pt idx="57">
                  <c:v>546</c:v>
                </c:pt>
                <c:pt idx="58">
                  <c:v>563</c:v>
                </c:pt>
                <c:pt idx="59">
                  <c:v>580</c:v>
                </c:pt>
                <c:pt idx="60">
                  <c:v>597</c:v>
                </c:pt>
                <c:pt idx="61">
                  <c:v>614</c:v>
                </c:pt>
                <c:pt idx="62">
                  <c:v>631</c:v>
                </c:pt>
                <c:pt idx="63">
                  <c:v>648</c:v>
                </c:pt>
                <c:pt idx="64">
                  <c:v>666</c:v>
                </c:pt>
                <c:pt idx="65">
                  <c:v>684</c:v>
                </c:pt>
                <c:pt idx="66">
                  <c:v>702</c:v>
                </c:pt>
                <c:pt idx="67">
                  <c:v>721</c:v>
                </c:pt>
                <c:pt idx="68">
                  <c:v>740</c:v>
                </c:pt>
                <c:pt idx="69">
                  <c:v>759</c:v>
                </c:pt>
                <c:pt idx="70">
                  <c:v>778</c:v>
                </c:pt>
                <c:pt idx="71">
                  <c:v>797</c:v>
                </c:pt>
                <c:pt idx="72">
                  <c:v>816</c:v>
                </c:pt>
                <c:pt idx="73">
                  <c:v>835</c:v>
                </c:pt>
                <c:pt idx="74">
                  <c:v>854</c:v>
                </c:pt>
                <c:pt idx="75">
                  <c:v>873</c:v>
                </c:pt>
                <c:pt idx="76">
                  <c:v>892</c:v>
                </c:pt>
                <c:pt idx="77">
                  <c:v>911</c:v>
                </c:pt>
                <c:pt idx="78">
                  <c:v>930</c:v>
                </c:pt>
                <c:pt idx="79">
                  <c:v>949</c:v>
                </c:pt>
                <c:pt idx="80">
                  <c:v>968</c:v>
                </c:pt>
                <c:pt idx="81">
                  <c:v>988</c:v>
                </c:pt>
                <c:pt idx="82">
                  <c:v>1008</c:v>
                </c:pt>
                <c:pt idx="83">
                  <c:v>1028</c:v>
                </c:pt>
                <c:pt idx="84">
                  <c:v>1049</c:v>
                </c:pt>
                <c:pt idx="85">
                  <c:v>1070</c:v>
                </c:pt>
                <c:pt idx="86">
                  <c:v>1091</c:v>
                </c:pt>
                <c:pt idx="87">
                  <c:v>1112</c:v>
                </c:pt>
                <c:pt idx="88">
                  <c:v>1133</c:v>
                </c:pt>
                <c:pt idx="89">
                  <c:v>1154</c:v>
                </c:pt>
                <c:pt idx="90">
                  <c:v>1175</c:v>
                </c:pt>
                <c:pt idx="91">
                  <c:v>1196</c:v>
                </c:pt>
                <c:pt idx="92">
                  <c:v>1217</c:v>
                </c:pt>
                <c:pt idx="93">
                  <c:v>1238</c:v>
                </c:pt>
                <c:pt idx="94">
                  <c:v>1259</c:v>
                </c:pt>
                <c:pt idx="95">
                  <c:v>1280</c:v>
                </c:pt>
                <c:pt idx="96">
                  <c:v>1301</c:v>
                </c:pt>
                <c:pt idx="97">
                  <c:v>1322</c:v>
                </c:pt>
                <c:pt idx="98">
                  <c:v>1343</c:v>
                </c:pt>
                <c:pt idx="99">
                  <c:v>1364</c:v>
                </c:pt>
                <c:pt idx="100">
                  <c:v>1385</c:v>
                </c:pt>
                <c:pt idx="101">
                  <c:v>1407</c:v>
                </c:pt>
                <c:pt idx="102">
                  <c:v>1429</c:v>
                </c:pt>
                <c:pt idx="103">
                  <c:v>1451</c:v>
                </c:pt>
                <c:pt idx="104">
                  <c:v>1473</c:v>
                </c:pt>
                <c:pt idx="105">
                  <c:v>1495</c:v>
                </c:pt>
                <c:pt idx="106">
                  <c:v>1518</c:v>
                </c:pt>
                <c:pt idx="107">
                  <c:v>1541</c:v>
                </c:pt>
              </c:numCache>
            </c:numRef>
          </c:xVal>
          <c:yVal>
            <c:numRef>
              <c:f>'RC.-N.75'!$U$3:$U$110</c:f>
              <c:numCache>
                <c:formatCode>0.00</c:formatCode>
                <c:ptCount val="108"/>
                <c:pt idx="0">
                  <c:v>0.89499999999998181</c:v>
                </c:pt>
                <c:pt idx="1">
                  <c:v>0.99499999999998179</c:v>
                </c:pt>
                <c:pt idx="2">
                  <c:v>1.0949999999999818</c:v>
                </c:pt>
                <c:pt idx="3">
                  <c:v>1.1949999999999819</c:v>
                </c:pt>
                <c:pt idx="4">
                  <c:v>1.2949999999999819</c:v>
                </c:pt>
                <c:pt idx="5">
                  <c:v>1.394999999999982</c:v>
                </c:pt>
                <c:pt idx="6">
                  <c:v>1.4949999999999821</c:v>
                </c:pt>
                <c:pt idx="7">
                  <c:v>1.5949999999999822</c:v>
                </c:pt>
                <c:pt idx="8">
                  <c:v>1.6949999999999823</c:v>
                </c:pt>
                <c:pt idx="9">
                  <c:v>1.7949999999999824</c:v>
                </c:pt>
                <c:pt idx="10">
                  <c:v>1.8949999999999825</c:v>
                </c:pt>
                <c:pt idx="11">
                  <c:v>1.9949999999999826</c:v>
                </c:pt>
                <c:pt idx="12">
                  <c:v>2.0949999999999824</c:v>
                </c:pt>
                <c:pt idx="13">
                  <c:v>2.1949999999999825</c:v>
                </c:pt>
                <c:pt idx="14">
                  <c:v>2.2949999999999826</c:v>
                </c:pt>
                <c:pt idx="15">
                  <c:v>2.3949999999999827</c:v>
                </c:pt>
                <c:pt idx="16">
                  <c:v>2.4949999999999828</c:v>
                </c:pt>
                <c:pt idx="17">
                  <c:v>2.5949999999999829</c:v>
                </c:pt>
                <c:pt idx="18">
                  <c:v>2.694999999999983</c:v>
                </c:pt>
                <c:pt idx="19">
                  <c:v>2.7949999999999831</c:v>
                </c:pt>
                <c:pt idx="20">
                  <c:v>2.8949999999999831</c:v>
                </c:pt>
                <c:pt idx="21">
                  <c:v>2.9949999999999832</c:v>
                </c:pt>
                <c:pt idx="22">
                  <c:v>3.0949999999999833</c:v>
                </c:pt>
                <c:pt idx="23">
                  <c:v>3.1949999999999834</c:v>
                </c:pt>
                <c:pt idx="24">
                  <c:v>3.2949999999999835</c:v>
                </c:pt>
                <c:pt idx="25">
                  <c:v>3.3949999999999836</c:v>
                </c:pt>
                <c:pt idx="26">
                  <c:v>3.4949999999999837</c:v>
                </c:pt>
                <c:pt idx="27">
                  <c:v>3.5949999999999838</c:v>
                </c:pt>
                <c:pt idx="28">
                  <c:v>3.6949999999999839</c:v>
                </c:pt>
                <c:pt idx="29">
                  <c:v>3.7949999999999839</c:v>
                </c:pt>
                <c:pt idx="30">
                  <c:v>3.894999999999984</c:v>
                </c:pt>
                <c:pt idx="31">
                  <c:v>3.9949999999999841</c:v>
                </c:pt>
                <c:pt idx="32">
                  <c:v>4.0949999999999838</c:v>
                </c:pt>
                <c:pt idx="33">
                  <c:v>4.1949999999999834</c:v>
                </c:pt>
                <c:pt idx="34">
                  <c:v>4.2949999999999831</c:v>
                </c:pt>
                <c:pt idx="35">
                  <c:v>4.3949999999999827</c:v>
                </c:pt>
                <c:pt idx="36">
                  <c:v>4.4949999999999823</c:v>
                </c:pt>
                <c:pt idx="37">
                  <c:v>4.594999999999982</c:v>
                </c:pt>
                <c:pt idx="38">
                  <c:v>4.6949999999999816</c:v>
                </c:pt>
                <c:pt idx="39">
                  <c:v>4.7949999999999813</c:v>
                </c:pt>
                <c:pt idx="40">
                  <c:v>4.8949999999999809</c:v>
                </c:pt>
                <c:pt idx="41">
                  <c:v>4.9949999999999806</c:v>
                </c:pt>
                <c:pt idx="42">
                  <c:v>5.0949999999999802</c:v>
                </c:pt>
                <c:pt idx="43">
                  <c:v>5.1949999999999799</c:v>
                </c:pt>
                <c:pt idx="44">
                  <c:v>5.2949999999999795</c:v>
                </c:pt>
                <c:pt idx="45">
                  <c:v>5.3949999999999791</c:v>
                </c:pt>
                <c:pt idx="46">
                  <c:v>5.4949999999999788</c:v>
                </c:pt>
                <c:pt idx="47">
                  <c:v>5.5949999999999784</c:v>
                </c:pt>
                <c:pt idx="48">
                  <c:v>5.6949999999999781</c:v>
                </c:pt>
                <c:pt idx="49">
                  <c:v>5.7949999999999777</c:v>
                </c:pt>
                <c:pt idx="50">
                  <c:v>5.8949999999999774</c:v>
                </c:pt>
                <c:pt idx="51">
                  <c:v>5.994999999999977</c:v>
                </c:pt>
                <c:pt idx="52">
                  <c:v>6.0949999999999767</c:v>
                </c:pt>
                <c:pt idx="53">
                  <c:v>6.1949999999999763</c:v>
                </c:pt>
                <c:pt idx="54">
                  <c:v>6.2949999999999759</c:v>
                </c:pt>
                <c:pt idx="55">
                  <c:v>6.3949999999999756</c:v>
                </c:pt>
                <c:pt idx="56">
                  <c:v>6.4949999999999752</c:v>
                </c:pt>
                <c:pt idx="57">
                  <c:v>6.5949999999999749</c:v>
                </c:pt>
                <c:pt idx="58">
                  <c:v>6.6949999999999745</c:v>
                </c:pt>
                <c:pt idx="59">
                  <c:v>6.7949999999999742</c:v>
                </c:pt>
                <c:pt idx="60">
                  <c:v>6.8949999999999738</c:v>
                </c:pt>
                <c:pt idx="61">
                  <c:v>6.9949999999999735</c:v>
                </c:pt>
                <c:pt idx="62">
                  <c:v>7.0949999999999731</c:v>
                </c:pt>
                <c:pt idx="63">
                  <c:v>7.1949999999999728</c:v>
                </c:pt>
                <c:pt idx="64">
                  <c:v>7.2949999999999724</c:v>
                </c:pt>
                <c:pt idx="65">
                  <c:v>7.394999999999972</c:v>
                </c:pt>
                <c:pt idx="66">
                  <c:v>7.4949999999999717</c:v>
                </c:pt>
                <c:pt idx="67">
                  <c:v>7.5949999999999713</c:v>
                </c:pt>
                <c:pt idx="68">
                  <c:v>7.694999999999971</c:v>
                </c:pt>
                <c:pt idx="69">
                  <c:v>7.7949999999999706</c:v>
                </c:pt>
                <c:pt idx="70">
                  <c:v>7.8949999999999703</c:v>
                </c:pt>
                <c:pt idx="71">
                  <c:v>7.9949999999999699</c:v>
                </c:pt>
                <c:pt idx="72">
                  <c:v>8.0949999999999704</c:v>
                </c:pt>
                <c:pt idx="73">
                  <c:v>8.1949999999999701</c:v>
                </c:pt>
                <c:pt idx="74">
                  <c:v>8.2949999999999697</c:v>
                </c:pt>
                <c:pt idx="75">
                  <c:v>8.3949999999999694</c:v>
                </c:pt>
                <c:pt idx="76">
                  <c:v>8.494999999999969</c:v>
                </c:pt>
                <c:pt idx="77">
                  <c:v>8.5949999999999687</c:v>
                </c:pt>
                <c:pt idx="78">
                  <c:v>8.6949999999999683</c:v>
                </c:pt>
                <c:pt idx="79">
                  <c:v>8.794999999999968</c:v>
                </c:pt>
                <c:pt idx="80">
                  <c:v>8.8949999999999676</c:v>
                </c:pt>
                <c:pt idx="81">
                  <c:v>8.9949999999999672</c:v>
                </c:pt>
                <c:pt idx="82">
                  <c:v>9.0949999999999669</c:v>
                </c:pt>
                <c:pt idx="83">
                  <c:v>9.1949999999999665</c:v>
                </c:pt>
                <c:pt idx="84">
                  <c:v>9.2949999999999662</c:v>
                </c:pt>
                <c:pt idx="85">
                  <c:v>9.3949999999999658</c:v>
                </c:pt>
                <c:pt idx="86">
                  <c:v>9.4949999999999655</c:v>
                </c:pt>
                <c:pt idx="87">
                  <c:v>9.5949999999999651</c:v>
                </c:pt>
                <c:pt idx="88">
                  <c:v>9.6949999999999648</c:v>
                </c:pt>
                <c:pt idx="89">
                  <c:v>9.7949999999999644</c:v>
                </c:pt>
                <c:pt idx="90">
                  <c:v>9.894999999999964</c:v>
                </c:pt>
                <c:pt idx="91">
                  <c:v>9.9949999999999637</c:v>
                </c:pt>
                <c:pt idx="92">
                  <c:v>10.095000000000001</c:v>
                </c:pt>
                <c:pt idx="93">
                  <c:v>10.195</c:v>
                </c:pt>
                <c:pt idx="94">
                  <c:v>10.295</c:v>
                </c:pt>
                <c:pt idx="95">
                  <c:v>10.395</c:v>
                </c:pt>
                <c:pt idx="96">
                  <c:v>10.494999999999999</c:v>
                </c:pt>
                <c:pt idx="97">
                  <c:v>10.595000000000001</c:v>
                </c:pt>
                <c:pt idx="98">
                  <c:v>10.695</c:v>
                </c:pt>
                <c:pt idx="99">
                  <c:v>10.795</c:v>
                </c:pt>
                <c:pt idx="100">
                  <c:v>10.895</c:v>
                </c:pt>
                <c:pt idx="101">
                  <c:v>10.994999999999999</c:v>
                </c:pt>
                <c:pt idx="102">
                  <c:v>11.095000000000001</c:v>
                </c:pt>
                <c:pt idx="103">
                  <c:v>11.195</c:v>
                </c:pt>
                <c:pt idx="104">
                  <c:v>11.295</c:v>
                </c:pt>
                <c:pt idx="105">
                  <c:v>11.395</c:v>
                </c:pt>
                <c:pt idx="106">
                  <c:v>11.494999999999999</c:v>
                </c:pt>
                <c:pt idx="107">
                  <c:v>11.595000000000001</c:v>
                </c:pt>
              </c:numCache>
            </c:numRef>
          </c:yVal>
          <c:smooth val="0"/>
        </c:ser>
        <c:ser>
          <c:idx val="11"/>
          <c:order val="11"/>
          <c:tx>
            <c:v>2017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'RC.-N.75'!$X$3:$X$110</c:f>
              <c:numCache>
                <c:formatCode>0.00</c:formatCode>
                <c:ptCount val="108"/>
                <c:pt idx="0">
                  <c:v>0</c:v>
                </c:pt>
                <c:pt idx="1">
                  <c:v>1.9</c:v>
                </c:pt>
                <c:pt idx="2">
                  <c:v>4.0999999999999996</c:v>
                </c:pt>
                <c:pt idx="3">
                  <c:v>7</c:v>
                </c:pt>
                <c:pt idx="4">
                  <c:v>10.199999999999999</c:v>
                </c:pt>
                <c:pt idx="5">
                  <c:v>14.7</c:v>
                </c:pt>
                <c:pt idx="6">
                  <c:v>19.7</c:v>
                </c:pt>
                <c:pt idx="7">
                  <c:v>25</c:v>
                </c:pt>
                <c:pt idx="8">
                  <c:v>30.3</c:v>
                </c:pt>
                <c:pt idx="9">
                  <c:v>35.799999999999997</c:v>
                </c:pt>
                <c:pt idx="10">
                  <c:v>41.5</c:v>
                </c:pt>
                <c:pt idx="11">
                  <c:v>47.3</c:v>
                </c:pt>
                <c:pt idx="12">
                  <c:v>53.2</c:v>
                </c:pt>
                <c:pt idx="13">
                  <c:v>59.5</c:v>
                </c:pt>
                <c:pt idx="14">
                  <c:v>66</c:v>
                </c:pt>
                <c:pt idx="15">
                  <c:v>72.5</c:v>
                </c:pt>
                <c:pt idx="16">
                  <c:v>79.25</c:v>
                </c:pt>
                <c:pt idx="17">
                  <c:v>86</c:v>
                </c:pt>
                <c:pt idx="18">
                  <c:v>93</c:v>
                </c:pt>
                <c:pt idx="19">
                  <c:v>100</c:v>
                </c:pt>
                <c:pt idx="20">
                  <c:v>107.65</c:v>
                </c:pt>
                <c:pt idx="21">
                  <c:v>115.3</c:v>
                </c:pt>
                <c:pt idx="22">
                  <c:v>123.15</c:v>
                </c:pt>
                <c:pt idx="23">
                  <c:v>131</c:v>
                </c:pt>
                <c:pt idx="24">
                  <c:v>139</c:v>
                </c:pt>
                <c:pt idx="25">
                  <c:v>147</c:v>
                </c:pt>
                <c:pt idx="26">
                  <c:v>155</c:v>
                </c:pt>
                <c:pt idx="27">
                  <c:v>163</c:v>
                </c:pt>
                <c:pt idx="28">
                  <c:v>172</c:v>
                </c:pt>
                <c:pt idx="29">
                  <c:v>181</c:v>
                </c:pt>
                <c:pt idx="30">
                  <c:v>190</c:v>
                </c:pt>
                <c:pt idx="31">
                  <c:v>199</c:v>
                </c:pt>
                <c:pt idx="32">
                  <c:v>208.5</c:v>
                </c:pt>
                <c:pt idx="33">
                  <c:v>218</c:v>
                </c:pt>
                <c:pt idx="34">
                  <c:v>227.5</c:v>
                </c:pt>
                <c:pt idx="35">
                  <c:v>237</c:v>
                </c:pt>
                <c:pt idx="36">
                  <c:v>246.5</c:v>
                </c:pt>
                <c:pt idx="37">
                  <c:v>256</c:v>
                </c:pt>
                <c:pt idx="38">
                  <c:v>265.5</c:v>
                </c:pt>
                <c:pt idx="39">
                  <c:v>275</c:v>
                </c:pt>
                <c:pt idx="40">
                  <c:v>285</c:v>
                </c:pt>
                <c:pt idx="41">
                  <c:v>295</c:v>
                </c:pt>
                <c:pt idx="42">
                  <c:v>305</c:v>
                </c:pt>
                <c:pt idx="43">
                  <c:v>315</c:v>
                </c:pt>
                <c:pt idx="44">
                  <c:v>325</c:v>
                </c:pt>
                <c:pt idx="45">
                  <c:v>335</c:v>
                </c:pt>
                <c:pt idx="46">
                  <c:v>345</c:v>
                </c:pt>
                <c:pt idx="47">
                  <c:v>355</c:v>
                </c:pt>
                <c:pt idx="48">
                  <c:v>365</c:v>
                </c:pt>
                <c:pt idx="49">
                  <c:v>375</c:v>
                </c:pt>
                <c:pt idx="50">
                  <c:v>385</c:v>
                </c:pt>
                <c:pt idx="51">
                  <c:v>395</c:v>
                </c:pt>
                <c:pt idx="52">
                  <c:v>405.5</c:v>
                </c:pt>
                <c:pt idx="53">
                  <c:v>416</c:v>
                </c:pt>
                <c:pt idx="54">
                  <c:v>432</c:v>
                </c:pt>
                <c:pt idx="55">
                  <c:v>448</c:v>
                </c:pt>
                <c:pt idx="56">
                  <c:v>464</c:v>
                </c:pt>
                <c:pt idx="57">
                  <c:v>480</c:v>
                </c:pt>
                <c:pt idx="58">
                  <c:v>497</c:v>
                </c:pt>
                <c:pt idx="59">
                  <c:v>514</c:v>
                </c:pt>
                <c:pt idx="60">
                  <c:v>531</c:v>
                </c:pt>
                <c:pt idx="61">
                  <c:v>548</c:v>
                </c:pt>
                <c:pt idx="62">
                  <c:v>565</c:v>
                </c:pt>
                <c:pt idx="63">
                  <c:v>582</c:v>
                </c:pt>
                <c:pt idx="64">
                  <c:v>600</c:v>
                </c:pt>
                <c:pt idx="65">
                  <c:v>618</c:v>
                </c:pt>
                <c:pt idx="66">
                  <c:v>636</c:v>
                </c:pt>
                <c:pt idx="67">
                  <c:v>655</c:v>
                </c:pt>
                <c:pt idx="68">
                  <c:v>674</c:v>
                </c:pt>
                <c:pt idx="69">
                  <c:v>693</c:v>
                </c:pt>
                <c:pt idx="70">
                  <c:v>712</c:v>
                </c:pt>
                <c:pt idx="71">
                  <c:v>731</c:v>
                </c:pt>
                <c:pt idx="72">
                  <c:v>750</c:v>
                </c:pt>
                <c:pt idx="73">
                  <c:v>769</c:v>
                </c:pt>
                <c:pt idx="74">
                  <c:v>788</c:v>
                </c:pt>
                <c:pt idx="75">
                  <c:v>807</c:v>
                </c:pt>
                <c:pt idx="76">
                  <c:v>826</c:v>
                </c:pt>
                <c:pt idx="77">
                  <c:v>845</c:v>
                </c:pt>
                <c:pt idx="78">
                  <c:v>864</c:v>
                </c:pt>
                <c:pt idx="79">
                  <c:v>883</c:v>
                </c:pt>
                <c:pt idx="80">
                  <c:v>902</c:v>
                </c:pt>
                <c:pt idx="81">
                  <c:v>922</c:v>
                </c:pt>
                <c:pt idx="82">
                  <c:v>942</c:v>
                </c:pt>
                <c:pt idx="83">
                  <c:v>962</c:v>
                </c:pt>
                <c:pt idx="84">
                  <c:v>983</c:v>
                </c:pt>
                <c:pt idx="85">
                  <c:v>1004</c:v>
                </c:pt>
                <c:pt idx="86">
                  <c:v>1025</c:v>
                </c:pt>
                <c:pt idx="87">
                  <c:v>1046</c:v>
                </c:pt>
                <c:pt idx="88">
                  <c:v>1067</c:v>
                </c:pt>
                <c:pt idx="89">
                  <c:v>1088</c:v>
                </c:pt>
                <c:pt idx="90">
                  <c:v>1109</c:v>
                </c:pt>
                <c:pt idx="91">
                  <c:v>1130</c:v>
                </c:pt>
                <c:pt idx="92">
                  <c:v>1151</c:v>
                </c:pt>
                <c:pt idx="93">
                  <c:v>1172</c:v>
                </c:pt>
                <c:pt idx="94">
                  <c:v>1193</c:v>
                </c:pt>
                <c:pt idx="95">
                  <c:v>1214</c:v>
                </c:pt>
                <c:pt idx="96">
                  <c:v>1235</c:v>
                </c:pt>
                <c:pt idx="97">
                  <c:v>1256</c:v>
                </c:pt>
                <c:pt idx="98">
                  <c:v>1277</c:v>
                </c:pt>
                <c:pt idx="99">
                  <c:v>1298</c:v>
                </c:pt>
                <c:pt idx="100">
                  <c:v>1319</c:v>
                </c:pt>
                <c:pt idx="101">
                  <c:v>1341</c:v>
                </c:pt>
                <c:pt idx="102">
                  <c:v>1363</c:v>
                </c:pt>
                <c:pt idx="103">
                  <c:v>1385</c:v>
                </c:pt>
                <c:pt idx="104">
                  <c:v>1407</c:v>
                </c:pt>
                <c:pt idx="105">
                  <c:v>1429</c:v>
                </c:pt>
                <c:pt idx="106">
                  <c:v>1452</c:v>
                </c:pt>
                <c:pt idx="107">
                  <c:v>1475</c:v>
                </c:pt>
              </c:numCache>
            </c:numRef>
          </c:xVal>
          <c:yVal>
            <c:numRef>
              <c:f>'RC.-N.75'!$W$3:$W$110</c:f>
              <c:numCache>
                <c:formatCode>0.00</c:formatCode>
                <c:ptCount val="108"/>
                <c:pt idx="0">
                  <c:v>0.89</c:v>
                </c:pt>
                <c:pt idx="1">
                  <c:v>0.99</c:v>
                </c:pt>
                <c:pt idx="2">
                  <c:v>1.0900000000000001</c:v>
                </c:pt>
                <c:pt idx="3">
                  <c:v>1.19</c:v>
                </c:pt>
                <c:pt idx="4">
                  <c:v>1.29</c:v>
                </c:pt>
                <c:pt idx="5">
                  <c:v>1.39</c:v>
                </c:pt>
                <c:pt idx="6">
                  <c:v>1.49</c:v>
                </c:pt>
                <c:pt idx="7">
                  <c:v>1.59</c:v>
                </c:pt>
                <c:pt idx="8">
                  <c:v>1.69</c:v>
                </c:pt>
                <c:pt idx="9">
                  <c:v>1.79</c:v>
                </c:pt>
                <c:pt idx="10">
                  <c:v>1.89</c:v>
                </c:pt>
                <c:pt idx="11">
                  <c:v>1.99</c:v>
                </c:pt>
                <c:pt idx="12">
                  <c:v>2.09</c:v>
                </c:pt>
                <c:pt idx="13">
                  <c:v>2.19</c:v>
                </c:pt>
                <c:pt idx="14">
                  <c:v>2.29</c:v>
                </c:pt>
                <c:pt idx="15">
                  <c:v>2.39</c:v>
                </c:pt>
                <c:pt idx="16">
                  <c:v>2.4900000000000002</c:v>
                </c:pt>
                <c:pt idx="17">
                  <c:v>2.59</c:v>
                </c:pt>
                <c:pt idx="18">
                  <c:v>2.69</c:v>
                </c:pt>
                <c:pt idx="19">
                  <c:v>2.79</c:v>
                </c:pt>
                <c:pt idx="20">
                  <c:v>2.89</c:v>
                </c:pt>
                <c:pt idx="21">
                  <c:v>2.99</c:v>
                </c:pt>
                <c:pt idx="22">
                  <c:v>3.09</c:v>
                </c:pt>
                <c:pt idx="23">
                  <c:v>3.19</c:v>
                </c:pt>
                <c:pt idx="24">
                  <c:v>3.29</c:v>
                </c:pt>
                <c:pt idx="25">
                  <c:v>3.39</c:v>
                </c:pt>
                <c:pt idx="26">
                  <c:v>3.49</c:v>
                </c:pt>
                <c:pt idx="27">
                  <c:v>3.59</c:v>
                </c:pt>
                <c:pt idx="28">
                  <c:v>3.69</c:v>
                </c:pt>
                <c:pt idx="29">
                  <c:v>3.79</c:v>
                </c:pt>
                <c:pt idx="30">
                  <c:v>3.89</c:v>
                </c:pt>
                <c:pt idx="31">
                  <c:v>3.99</c:v>
                </c:pt>
                <c:pt idx="32">
                  <c:v>4.09</c:v>
                </c:pt>
                <c:pt idx="33">
                  <c:v>4.1900000000000004</c:v>
                </c:pt>
                <c:pt idx="34">
                  <c:v>4.29</c:v>
                </c:pt>
                <c:pt idx="35">
                  <c:v>4.3899999999999997</c:v>
                </c:pt>
                <c:pt idx="36">
                  <c:v>4.49</c:v>
                </c:pt>
                <c:pt idx="37">
                  <c:v>4.59</c:v>
                </c:pt>
                <c:pt idx="38">
                  <c:v>4.6900000000000004</c:v>
                </c:pt>
                <c:pt idx="39">
                  <c:v>4.79</c:v>
                </c:pt>
                <c:pt idx="40">
                  <c:v>4.8899999999999997</c:v>
                </c:pt>
                <c:pt idx="41">
                  <c:v>4.99</c:v>
                </c:pt>
                <c:pt idx="42">
                  <c:v>5.09</c:v>
                </c:pt>
                <c:pt idx="43">
                  <c:v>5.19</c:v>
                </c:pt>
                <c:pt idx="44">
                  <c:v>5.29</c:v>
                </c:pt>
                <c:pt idx="45">
                  <c:v>5.39</c:v>
                </c:pt>
                <c:pt idx="46">
                  <c:v>5.49</c:v>
                </c:pt>
                <c:pt idx="47">
                  <c:v>5.59</c:v>
                </c:pt>
                <c:pt idx="48">
                  <c:v>5.69</c:v>
                </c:pt>
                <c:pt idx="49">
                  <c:v>5.79</c:v>
                </c:pt>
                <c:pt idx="50">
                  <c:v>5.89</c:v>
                </c:pt>
                <c:pt idx="51">
                  <c:v>5.99</c:v>
                </c:pt>
                <c:pt idx="52">
                  <c:v>6.09</c:v>
                </c:pt>
                <c:pt idx="53">
                  <c:v>6.19</c:v>
                </c:pt>
                <c:pt idx="54">
                  <c:v>6.29</c:v>
                </c:pt>
                <c:pt idx="55">
                  <c:v>6.39</c:v>
                </c:pt>
                <c:pt idx="56">
                  <c:v>6.49</c:v>
                </c:pt>
                <c:pt idx="57">
                  <c:v>6.59</c:v>
                </c:pt>
                <c:pt idx="58">
                  <c:v>6.69</c:v>
                </c:pt>
                <c:pt idx="59">
                  <c:v>6.79</c:v>
                </c:pt>
                <c:pt idx="60">
                  <c:v>6.89</c:v>
                </c:pt>
                <c:pt idx="61">
                  <c:v>6.99</c:v>
                </c:pt>
                <c:pt idx="62">
                  <c:v>7.09</c:v>
                </c:pt>
                <c:pt idx="63">
                  <c:v>7.19</c:v>
                </c:pt>
                <c:pt idx="64">
                  <c:v>7.29</c:v>
                </c:pt>
                <c:pt idx="65">
                  <c:v>7.39</c:v>
                </c:pt>
                <c:pt idx="66">
                  <c:v>7.49</c:v>
                </c:pt>
                <c:pt idx="67">
                  <c:v>7.59</c:v>
                </c:pt>
                <c:pt idx="68">
                  <c:v>7.69</c:v>
                </c:pt>
                <c:pt idx="69">
                  <c:v>7.79</c:v>
                </c:pt>
                <c:pt idx="70">
                  <c:v>7.89</c:v>
                </c:pt>
                <c:pt idx="71">
                  <c:v>7.99</c:v>
                </c:pt>
                <c:pt idx="72">
                  <c:v>8.09</c:v>
                </c:pt>
                <c:pt idx="73">
                  <c:v>8.19</c:v>
                </c:pt>
                <c:pt idx="74">
                  <c:v>8.2899999999999991</c:v>
                </c:pt>
                <c:pt idx="75">
                  <c:v>8.39</c:v>
                </c:pt>
                <c:pt idx="76">
                  <c:v>8.49</c:v>
                </c:pt>
                <c:pt idx="77">
                  <c:v>8.59</c:v>
                </c:pt>
                <c:pt idx="78">
                  <c:v>8.69</c:v>
                </c:pt>
                <c:pt idx="79">
                  <c:v>8.7899999999999991</c:v>
                </c:pt>
                <c:pt idx="80">
                  <c:v>8.89</c:v>
                </c:pt>
                <c:pt idx="81">
                  <c:v>8.99</c:v>
                </c:pt>
                <c:pt idx="82">
                  <c:v>9.09</c:v>
                </c:pt>
                <c:pt idx="83">
                  <c:v>9.19</c:v>
                </c:pt>
                <c:pt idx="84">
                  <c:v>9.2899999999999991</c:v>
                </c:pt>
                <c:pt idx="85">
                  <c:v>9.39</c:v>
                </c:pt>
                <c:pt idx="86">
                  <c:v>9.49</c:v>
                </c:pt>
                <c:pt idx="87">
                  <c:v>9.59</c:v>
                </c:pt>
                <c:pt idx="88">
                  <c:v>9.69</c:v>
                </c:pt>
                <c:pt idx="89">
                  <c:v>9.7899999999999991</c:v>
                </c:pt>
                <c:pt idx="90">
                  <c:v>9.89</c:v>
                </c:pt>
                <c:pt idx="91">
                  <c:v>9.99</c:v>
                </c:pt>
                <c:pt idx="92">
                  <c:v>10.1</c:v>
                </c:pt>
                <c:pt idx="93">
                  <c:v>10.199999999999999</c:v>
                </c:pt>
                <c:pt idx="94">
                  <c:v>10.3</c:v>
                </c:pt>
                <c:pt idx="95">
                  <c:v>10.4</c:v>
                </c:pt>
                <c:pt idx="96">
                  <c:v>10.5</c:v>
                </c:pt>
                <c:pt idx="97">
                  <c:v>10.6</c:v>
                </c:pt>
                <c:pt idx="98">
                  <c:v>10.7</c:v>
                </c:pt>
                <c:pt idx="99">
                  <c:v>10.8</c:v>
                </c:pt>
                <c:pt idx="100">
                  <c:v>10.9</c:v>
                </c:pt>
                <c:pt idx="101">
                  <c:v>11</c:v>
                </c:pt>
                <c:pt idx="102">
                  <c:v>11.1</c:v>
                </c:pt>
                <c:pt idx="103">
                  <c:v>11.2</c:v>
                </c:pt>
                <c:pt idx="104">
                  <c:v>11.3</c:v>
                </c:pt>
                <c:pt idx="105">
                  <c:v>11.4</c:v>
                </c:pt>
                <c:pt idx="106">
                  <c:v>11.5</c:v>
                </c:pt>
                <c:pt idx="107">
                  <c:v>11.6</c:v>
                </c:pt>
              </c:numCache>
            </c:numRef>
          </c:yVal>
          <c:smooth val="1"/>
        </c:ser>
        <c:ser>
          <c:idx val="12"/>
          <c:order val="12"/>
          <c:tx>
            <c:v>2018</c:v>
          </c:tx>
          <c:xVal>
            <c:numRef>
              <c:f>'RC.-N.75'!$AA$3:$AA$82</c:f>
              <c:numCache>
                <c:formatCode>0.00</c:formatCode>
                <c:ptCount val="80"/>
                <c:pt idx="0">
                  <c:v>0</c:v>
                </c:pt>
                <c:pt idx="1">
                  <c:v>2.4</c:v>
                </c:pt>
                <c:pt idx="2">
                  <c:v>4.9000000000000004</c:v>
                </c:pt>
                <c:pt idx="3">
                  <c:v>8</c:v>
                </c:pt>
                <c:pt idx="4">
                  <c:v>11.5</c:v>
                </c:pt>
                <c:pt idx="5">
                  <c:v>15.6</c:v>
                </c:pt>
                <c:pt idx="6">
                  <c:v>19.899999999999999</c:v>
                </c:pt>
                <c:pt idx="7">
                  <c:v>24.299999999999997</c:v>
                </c:pt>
                <c:pt idx="8">
                  <c:v>28.999999999999996</c:v>
                </c:pt>
                <c:pt idx="9">
                  <c:v>34</c:v>
                </c:pt>
                <c:pt idx="10">
                  <c:v>39.4</c:v>
                </c:pt>
                <c:pt idx="11">
                  <c:v>44.9</c:v>
                </c:pt>
                <c:pt idx="12">
                  <c:v>50.5</c:v>
                </c:pt>
                <c:pt idx="13">
                  <c:v>56.5</c:v>
                </c:pt>
                <c:pt idx="14">
                  <c:v>62.85</c:v>
                </c:pt>
                <c:pt idx="15">
                  <c:v>69.2</c:v>
                </c:pt>
                <c:pt idx="16">
                  <c:v>76.25</c:v>
                </c:pt>
                <c:pt idx="17">
                  <c:v>83.3</c:v>
                </c:pt>
                <c:pt idx="18">
                  <c:v>90.899999999999991</c:v>
                </c:pt>
                <c:pt idx="19">
                  <c:v>98.499999999999986</c:v>
                </c:pt>
                <c:pt idx="20">
                  <c:v>106.44999999999999</c:v>
                </c:pt>
                <c:pt idx="21">
                  <c:v>114.39999999999999</c:v>
                </c:pt>
                <c:pt idx="22">
                  <c:v>122.39999999999999</c:v>
                </c:pt>
                <c:pt idx="23">
                  <c:v>130.39999999999998</c:v>
                </c:pt>
                <c:pt idx="24">
                  <c:v>138.44999999999999</c:v>
                </c:pt>
                <c:pt idx="25">
                  <c:v>146.5</c:v>
                </c:pt>
                <c:pt idx="26">
                  <c:v>154.75</c:v>
                </c:pt>
                <c:pt idx="27">
                  <c:v>163</c:v>
                </c:pt>
                <c:pt idx="28">
                  <c:v>171.75</c:v>
                </c:pt>
                <c:pt idx="29">
                  <c:v>180.5</c:v>
                </c:pt>
                <c:pt idx="30">
                  <c:v>189.5</c:v>
                </c:pt>
                <c:pt idx="31">
                  <c:v>198.5</c:v>
                </c:pt>
                <c:pt idx="32">
                  <c:v>207.75</c:v>
                </c:pt>
                <c:pt idx="33">
                  <c:v>217</c:v>
                </c:pt>
                <c:pt idx="34">
                  <c:v>227</c:v>
                </c:pt>
                <c:pt idx="35">
                  <c:v>237</c:v>
                </c:pt>
                <c:pt idx="36">
                  <c:v>247</c:v>
                </c:pt>
                <c:pt idx="37">
                  <c:v>257</c:v>
                </c:pt>
                <c:pt idx="38">
                  <c:v>267</c:v>
                </c:pt>
                <c:pt idx="39">
                  <c:v>277</c:v>
                </c:pt>
                <c:pt idx="40">
                  <c:v>287</c:v>
                </c:pt>
                <c:pt idx="41">
                  <c:v>297</c:v>
                </c:pt>
                <c:pt idx="42">
                  <c:v>307.5</c:v>
                </c:pt>
                <c:pt idx="43">
                  <c:v>318</c:v>
                </c:pt>
                <c:pt idx="44">
                  <c:v>328.5</c:v>
                </c:pt>
                <c:pt idx="45">
                  <c:v>339</c:v>
                </c:pt>
                <c:pt idx="46">
                  <c:v>350</c:v>
                </c:pt>
                <c:pt idx="47">
                  <c:v>361</c:v>
                </c:pt>
                <c:pt idx="48">
                  <c:v>372</c:v>
                </c:pt>
                <c:pt idx="49">
                  <c:v>383</c:v>
                </c:pt>
                <c:pt idx="50">
                  <c:v>394</c:v>
                </c:pt>
                <c:pt idx="51">
                  <c:v>405</c:v>
                </c:pt>
                <c:pt idx="52">
                  <c:v>416</c:v>
                </c:pt>
                <c:pt idx="53">
                  <c:v>427</c:v>
                </c:pt>
                <c:pt idx="54">
                  <c:v>438</c:v>
                </c:pt>
                <c:pt idx="55">
                  <c:v>449</c:v>
                </c:pt>
                <c:pt idx="56">
                  <c:v>460.5</c:v>
                </c:pt>
                <c:pt idx="57">
                  <c:v>472</c:v>
                </c:pt>
                <c:pt idx="58">
                  <c:v>483.5</c:v>
                </c:pt>
                <c:pt idx="59">
                  <c:v>495</c:v>
                </c:pt>
                <c:pt idx="60">
                  <c:v>506.5</c:v>
                </c:pt>
                <c:pt idx="61">
                  <c:v>518</c:v>
                </c:pt>
                <c:pt idx="62">
                  <c:v>529.5</c:v>
                </c:pt>
                <c:pt idx="63">
                  <c:v>541</c:v>
                </c:pt>
                <c:pt idx="64">
                  <c:v>552.5</c:v>
                </c:pt>
                <c:pt idx="65">
                  <c:v>564</c:v>
                </c:pt>
                <c:pt idx="66">
                  <c:v>575.5</c:v>
                </c:pt>
                <c:pt idx="67">
                  <c:v>587</c:v>
                </c:pt>
                <c:pt idx="68">
                  <c:v>599</c:v>
                </c:pt>
                <c:pt idx="69">
                  <c:v>611</c:v>
                </c:pt>
                <c:pt idx="70">
                  <c:v>623</c:v>
                </c:pt>
                <c:pt idx="71">
                  <c:v>635</c:v>
                </c:pt>
                <c:pt idx="72">
                  <c:v>647</c:v>
                </c:pt>
                <c:pt idx="73">
                  <c:v>659</c:v>
                </c:pt>
                <c:pt idx="74">
                  <c:v>671.5</c:v>
                </c:pt>
                <c:pt idx="75">
                  <c:v>684</c:v>
                </c:pt>
                <c:pt idx="76">
                  <c:v>696.5</c:v>
                </c:pt>
                <c:pt idx="77">
                  <c:v>709</c:v>
                </c:pt>
                <c:pt idx="78">
                  <c:v>721.5</c:v>
                </c:pt>
                <c:pt idx="79">
                  <c:v>734</c:v>
                </c:pt>
              </c:numCache>
            </c:numRef>
          </c:xVal>
          <c:yVal>
            <c:numRef>
              <c:f>'RC.-N.75'!$Y$3:$Y$82</c:f>
              <c:numCache>
                <c:formatCode>0.00</c:formatCode>
                <c:ptCount val="80"/>
                <c:pt idx="0">
                  <c:v>0.89499999999998181</c:v>
                </c:pt>
                <c:pt idx="1">
                  <c:v>0.99499999999998179</c:v>
                </c:pt>
                <c:pt idx="2">
                  <c:v>1.0949999999999818</c:v>
                </c:pt>
                <c:pt idx="3">
                  <c:v>1.1949999999999819</c:v>
                </c:pt>
                <c:pt idx="4">
                  <c:v>1.2949999999999819</c:v>
                </c:pt>
                <c:pt idx="5">
                  <c:v>1.394999999999982</c:v>
                </c:pt>
                <c:pt idx="6">
                  <c:v>1.4949999999999821</c:v>
                </c:pt>
                <c:pt idx="7">
                  <c:v>1.5949999999999822</c:v>
                </c:pt>
                <c:pt idx="8">
                  <c:v>1.6949999999999823</c:v>
                </c:pt>
                <c:pt idx="9">
                  <c:v>1.7949999999999824</c:v>
                </c:pt>
                <c:pt idx="10">
                  <c:v>1.8949999999999825</c:v>
                </c:pt>
                <c:pt idx="11">
                  <c:v>1.9949999999999826</c:v>
                </c:pt>
                <c:pt idx="12">
                  <c:v>2.0949999999999824</c:v>
                </c:pt>
                <c:pt idx="13">
                  <c:v>2.1949999999999825</c:v>
                </c:pt>
                <c:pt idx="14">
                  <c:v>2.2949999999999826</c:v>
                </c:pt>
                <c:pt idx="15">
                  <c:v>2.3949999999999827</c:v>
                </c:pt>
                <c:pt idx="16">
                  <c:v>2.4949999999999828</c:v>
                </c:pt>
                <c:pt idx="17">
                  <c:v>2.5949999999999829</c:v>
                </c:pt>
                <c:pt idx="18">
                  <c:v>2.694999999999983</c:v>
                </c:pt>
                <c:pt idx="19">
                  <c:v>2.7949999999999831</c:v>
                </c:pt>
                <c:pt idx="20">
                  <c:v>2.8949999999999831</c:v>
                </c:pt>
                <c:pt idx="21">
                  <c:v>2.9949999999999832</c:v>
                </c:pt>
                <c:pt idx="22">
                  <c:v>3.0949999999999833</c:v>
                </c:pt>
                <c:pt idx="23">
                  <c:v>3.1949999999999834</c:v>
                </c:pt>
                <c:pt idx="24">
                  <c:v>3.2949999999999835</c:v>
                </c:pt>
                <c:pt idx="25">
                  <c:v>3.3949999999999836</c:v>
                </c:pt>
                <c:pt idx="26">
                  <c:v>3.4949999999999837</c:v>
                </c:pt>
                <c:pt idx="27">
                  <c:v>3.5949999999999838</c:v>
                </c:pt>
                <c:pt idx="28">
                  <c:v>3.6949999999999839</c:v>
                </c:pt>
                <c:pt idx="29">
                  <c:v>3.7949999999999839</c:v>
                </c:pt>
                <c:pt idx="30">
                  <c:v>3.894999999999984</c:v>
                </c:pt>
                <c:pt idx="31">
                  <c:v>3.9949999999999841</c:v>
                </c:pt>
                <c:pt idx="32">
                  <c:v>4.0949999999999838</c:v>
                </c:pt>
                <c:pt idx="33">
                  <c:v>4.1949999999999834</c:v>
                </c:pt>
                <c:pt idx="34">
                  <c:v>4.2949999999999831</c:v>
                </c:pt>
                <c:pt idx="35">
                  <c:v>4.3949999999999827</c:v>
                </c:pt>
                <c:pt idx="36">
                  <c:v>4.4949999999999823</c:v>
                </c:pt>
                <c:pt idx="37">
                  <c:v>4.594999999999982</c:v>
                </c:pt>
                <c:pt idx="38">
                  <c:v>4.6949999999999816</c:v>
                </c:pt>
                <c:pt idx="39">
                  <c:v>4.7949999999999813</c:v>
                </c:pt>
                <c:pt idx="40">
                  <c:v>4.8949999999999809</c:v>
                </c:pt>
                <c:pt idx="41">
                  <c:v>4.9949999999999806</c:v>
                </c:pt>
                <c:pt idx="42">
                  <c:v>5.0949999999999802</c:v>
                </c:pt>
                <c:pt idx="43">
                  <c:v>5.1949999999999799</c:v>
                </c:pt>
                <c:pt idx="44">
                  <c:v>5.2949999999999795</c:v>
                </c:pt>
                <c:pt idx="45">
                  <c:v>5.3949999999999791</c:v>
                </c:pt>
                <c:pt idx="46">
                  <c:v>5.4949999999999788</c:v>
                </c:pt>
                <c:pt idx="47">
                  <c:v>5.5949999999999784</c:v>
                </c:pt>
                <c:pt idx="48">
                  <c:v>5.6949999999999781</c:v>
                </c:pt>
                <c:pt idx="49">
                  <c:v>5.7949999999999777</c:v>
                </c:pt>
                <c:pt idx="50">
                  <c:v>5.8949999999999774</c:v>
                </c:pt>
                <c:pt idx="51">
                  <c:v>5.994999999999977</c:v>
                </c:pt>
                <c:pt idx="52">
                  <c:v>6.0949999999999767</c:v>
                </c:pt>
                <c:pt idx="53">
                  <c:v>6.1949999999999763</c:v>
                </c:pt>
                <c:pt idx="54">
                  <c:v>6.2949999999999759</c:v>
                </c:pt>
                <c:pt idx="55">
                  <c:v>6.3949999999999756</c:v>
                </c:pt>
                <c:pt idx="56">
                  <c:v>6.4949999999999752</c:v>
                </c:pt>
                <c:pt idx="57">
                  <c:v>6.5949999999999749</c:v>
                </c:pt>
                <c:pt idx="58">
                  <c:v>6.6949999999999745</c:v>
                </c:pt>
                <c:pt idx="59">
                  <c:v>6.7949999999999742</c:v>
                </c:pt>
                <c:pt idx="60">
                  <c:v>6.8949999999999738</c:v>
                </c:pt>
                <c:pt idx="61">
                  <c:v>6.9949999999999735</c:v>
                </c:pt>
                <c:pt idx="62">
                  <c:v>7.0949999999999731</c:v>
                </c:pt>
                <c:pt idx="63">
                  <c:v>7.1949999999999728</c:v>
                </c:pt>
                <c:pt idx="64">
                  <c:v>7.2949999999999724</c:v>
                </c:pt>
                <c:pt idx="65">
                  <c:v>7.394999999999972</c:v>
                </c:pt>
                <c:pt idx="66">
                  <c:v>7.4949999999999717</c:v>
                </c:pt>
                <c:pt idx="67">
                  <c:v>7.5949999999999713</c:v>
                </c:pt>
                <c:pt idx="68">
                  <c:v>7.694999999999971</c:v>
                </c:pt>
                <c:pt idx="69">
                  <c:v>7.7949999999999706</c:v>
                </c:pt>
                <c:pt idx="70">
                  <c:v>7.8949999999999703</c:v>
                </c:pt>
                <c:pt idx="71">
                  <c:v>7.9949999999999699</c:v>
                </c:pt>
                <c:pt idx="72">
                  <c:v>8.0949999999999704</c:v>
                </c:pt>
                <c:pt idx="73">
                  <c:v>8.1949999999999701</c:v>
                </c:pt>
                <c:pt idx="74">
                  <c:v>8.2949999999999697</c:v>
                </c:pt>
                <c:pt idx="75">
                  <c:v>8.3949999999999694</c:v>
                </c:pt>
                <c:pt idx="76">
                  <c:v>8.494999999999969</c:v>
                </c:pt>
                <c:pt idx="77">
                  <c:v>8.5949999999999687</c:v>
                </c:pt>
                <c:pt idx="78">
                  <c:v>8.6949999999999683</c:v>
                </c:pt>
                <c:pt idx="79">
                  <c:v>8.794999999999968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058384"/>
        <c:axId val="1430052944"/>
      </c:scatterChart>
      <c:valAx>
        <c:axId val="1430058384"/>
        <c:scaling>
          <c:orientation val="minMax"/>
          <c:max val="2400"/>
          <c:min val="0"/>
        </c:scaling>
        <c:delete val="0"/>
        <c:axPos val="b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1675284384694933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30052944"/>
        <c:crossesAt val="0"/>
        <c:crossBetween val="midCat"/>
        <c:majorUnit val="300"/>
        <c:minorUnit val="50"/>
      </c:valAx>
      <c:valAx>
        <c:axId val="1430052944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8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FF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ม.(ร.ส.ม.)</a:t>
                </a:r>
              </a:p>
            </c:rich>
          </c:tx>
          <c:layout>
            <c:manualLayout>
              <c:xMode val="edge"/>
              <c:yMode val="edge"/>
              <c:x val="1.344364012409514E-2"/>
              <c:y val="0.391525423728813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30058384"/>
        <c:crosses val="autoZero"/>
        <c:crossBetween val="midCat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3366FF" mc:Ignorable="a14" a14:legacySpreadsheetColorIndex="48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140641158221304"/>
          <c:y val="0.22033898305084745"/>
          <c:w val="6.399332559609118E-2"/>
          <c:h val="0.41589674760664702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ash"/>
        </a:ln>
      </c:spPr>
      <c:txPr>
        <a:bodyPr/>
        <a:lstStyle/>
        <a:p>
          <a:pPr>
            <a:defRPr sz="735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C0C0C0"/>
    </a:solidFill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2561 ถึง 31 มีนาคม 2562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2561 ถึง 31 มีนาคม 2562</a:t>
          </a:fld>
          <a:endParaRPr lang="th-T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4013656" y="266700"/>
    <xdr:ext cx="9200522" cy="561033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30</xdr:col>
      <xdr:colOff>660400</xdr:colOff>
      <xdr:row>31</xdr:row>
      <xdr:rowOff>34925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4250" y="0"/>
          <a:ext cx="9534525" cy="682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01"/>
  <sheetViews>
    <sheetView showGridLines="0" tabSelected="1" zoomScale="90" zoomScaleNormal="90" workbookViewId="0">
      <selection activeCell="A11" sqref="A11:B11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129" t="s">
        <v>4</v>
      </c>
      <c r="B1" s="129"/>
      <c r="D1" s="9" t="s">
        <v>18</v>
      </c>
      <c r="E1" s="15">
        <v>43191</v>
      </c>
    </row>
    <row r="2" spans="1:5" ht="24" x14ac:dyDescent="0.2">
      <c r="A2" s="130"/>
      <c r="B2" s="130"/>
      <c r="D2" s="11" t="s">
        <v>19</v>
      </c>
      <c r="E2" s="15">
        <v>43555</v>
      </c>
    </row>
    <row r="3" spans="1:5" ht="22.5" customHeight="1" x14ac:dyDescent="0.2">
      <c r="A3" s="3" t="s">
        <v>17</v>
      </c>
      <c r="B3" s="2" t="s">
        <v>27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20</v>
      </c>
      <c r="D4" s="2">
        <v>183.7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183.79999999999998</v>
      </c>
      <c r="E5" s="2">
        <v>2.4</v>
      </c>
    </row>
    <row r="6" spans="1:5" ht="22.5" customHeight="1" x14ac:dyDescent="0.2">
      <c r="A6" s="3" t="s">
        <v>2</v>
      </c>
      <c r="B6" s="2" t="s">
        <v>22</v>
      </c>
      <c r="D6" s="2">
        <v>183.89999999999998</v>
      </c>
      <c r="E6" s="2">
        <v>4.9000000000000004</v>
      </c>
    </row>
    <row r="7" spans="1:5" ht="22.5" customHeight="1" x14ac:dyDescent="0.2">
      <c r="A7" s="3" t="s">
        <v>6</v>
      </c>
      <c r="B7" s="5">
        <v>18.54759</v>
      </c>
      <c r="D7" s="2">
        <v>183.99999999999997</v>
      </c>
      <c r="E7" s="2">
        <v>8</v>
      </c>
    </row>
    <row r="8" spans="1:5" ht="22.5" customHeight="1" x14ac:dyDescent="0.2">
      <c r="A8" s="3" t="s">
        <v>7</v>
      </c>
      <c r="B8" s="5">
        <v>100.80844500000001</v>
      </c>
      <c r="D8" s="2">
        <v>184.09999999999997</v>
      </c>
      <c r="E8" s="2">
        <v>11.5</v>
      </c>
    </row>
    <row r="9" spans="1:5" ht="22.5" customHeight="1" x14ac:dyDescent="0.2">
      <c r="A9" s="3" t="s">
        <v>8</v>
      </c>
      <c r="B9" s="5">
        <v>2018</v>
      </c>
      <c r="D9" s="2">
        <v>184.19999999999996</v>
      </c>
      <c r="E9" s="2">
        <v>15.6</v>
      </c>
    </row>
    <row r="10" spans="1:5" ht="22.5" customHeight="1" x14ac:dyDescent="0.2">
      <c r="A10" s="3" t="s">
        <v>5</v>
      </c>
      <c r="B10" s="6">
        <v>182.83</v>
      </c>
      <c r="D10" s="2">
        <v>184.29999999999995</v>
      </c>
      <c r="E10" s="2">
        <v>19.899999999999999</v>
      </c>
    </row>
    <row r="11" spans="1:5" ht="22.5" customHeight="1" x14ac:dyDescent="0.2">
      <c r="A11" s="131" t="str">
        <f>"วันที่ใช้ " &amp; TEXT(E1,"[$-107041E]d mmmm yyyy;@") &amp;" ถึง " &amp; IF(E2&gt;0,TEXT(E2,"[$-107041E]d mmmm yyyy;@"),"-")</f>
        <v>วันที่ใช้ 1 เมษายน 2561 ถึง 31 มีนาคม 2562</v>
      </c>
      <c r="B11" s="131"/>
      <c r="D11" s="2">
        <v>184.39999999999995</v>
      </c>
      <c r="E11" s="2">
        <v>24.299999999999997</v>
      </c>
    </row>
    <row r="12" spans="1:5" ht="24" x14ac:dyDescent="0.2">
      <c r="D12" s="2">
        <v>184.49999999999994</v>
      </c>
      <c r="E12" s="2">
        <v>28.999999999999996</v>
      </c>
    </row>
    <row r="13" spans="1:5" ht="22.5" customHeight="1" x14ac:dyDescent="0.5">
      <c r="A13" s="27" t="s">
        <v>50</v>
      </c>
      <c r="D13" s="2">
        <v>184.59999999999994</v>
      </c>
      <c r="E13" s="2">
        <v>34</v>
      </c>
    </row>
    <row r="14" spans="1:5" ht="22.5" customHeight="1" x14ac:dyDescent="0.2">
      <c r="A14" s="28" t="s">
        <v>32</v>
      </c>
      <c r="D14" s="2">
        <v>184.69999999999993</v>
      </c>
      <c r="E14" s="2">
        <v>39.4</v>
      </c>
    </row>
    <row r="15" spans="1:5" ht="22.5" customHeight="1" x14ac:dyDescent="0.2">
      <c r="A15" s="21"/>
      <c r="D15" s="2">
        <v>184.79999999999993</v>
      </c>
      <c r="E15" s="2">
        <v>44.9</v>
      </c>
    </row>
    <row r="16" spans="1:5" ht="22.5" customHeight="1" x14ac:dyDescent="0.2">
      <c r="D16" s="2">
        <v>184.89999999999992</v>
      </c>
      <c r="E16" s="2">
        <v>50.5</v>
      </c>
    </row>
    <row r="17" spans="4:5" ht="22.5" customHeight="1" x14ac:dyDescent="0.2">
      <c r="D17" s="2">
        <v>184.99999999999991</v>
      </c>
      <c r="E17" s="2">
        <v>56.5</v>
      </c>
    </row>
    <row r="18" spans="4:5" ht="22.5" customHeight="1" x14ac:dyDescent="0.2">
      <c r="D18" s="2">
        <v>185.09999999999991</v>
      </c>
      <c r="E18" s="2">
        <v>62.85</v>
      </c>
    </row>
    <row r="19" spans="4:5" ht="22.5" customHeight="1" x14ac:dyDescent="0.2">
      <c r="D19" s="2">
        <v>185.1999999999999</v>
      </c>
      <c r="E19" s="2">
        <v>69.2</v>
      </c>
    </row>
    <row r="20" spans="4:5" ht="22.5" customHeight="1" x14ac:dyDescent="0.2">
      <c r="D20" s="2">
        <v>185.2999999999999</v>
      </c>
      <c r="E20" s="2">
        <v>76.25</v>
      </c>
    </row>
    <row r="21" spans="4:5" ht="22.5" customHeight="1" x14ac:dyDescent="0.2">
      <c r="D21" s="2">
        <v>185.39999999999989</v>
      </c>
      <c r="E21" s="2">
        <v>83.3</v>
      </c>
    </row>
    <row r="22" spans="4:5" ht="22.5" customHeight="1" x14ac:dyDescent="0.2">
      <c r="D22" s="2">
        <v>185.49999999999989</v>
      </c>
      <c r="E22" s="2">
        <v>90.899999999999991</v>
      </c>
    </row>
    <row r="23" spans="4:5" ht="22.5" customHeight="1" x14ac:dyDescent="0.2">
      <c r="D23" s="2">
        <v>185.59999999999988</v>
      </c>
      <c r="E23" s="2">
        <v>98.499999999999986</v>
      </c>
    </row>
    <row r="24" spans="4:5" ht="22.5" customHeight="1" x14ac:dyDescent="0.2">
      <c r="D24" s="2">
        <v>185.69999999999987</v>
      </c>
      <c r="E24" s="2">
        <v>106.44999999999999</v>
      </c>
    </row>
    <row r="25" spans="4:5" ht="22.5" customHeight="1" x14ac:dyDescent="0.2">
      <c r="D25" s="2">
        <v>185.79999999999987</v>
      </c>
      <c r="E25" s="2">
        <v>114.39999999999999</v>
      </c>
    </row>
    <row r="26" spans="4:5" ht="22.5" customHeight="1" x14ac:dyDescent="0.2">
      <c r="D26" s="2">
        <v>185.89999999999986</v>
      </c>
      <c r="E26" s="2">
        <v>122.39999999999999</v>
      </c>
    </row>
    <row r="27" spans="4:5" ht="22.5" customHeight="1" x14ac:dyDescent="0.2">
      <c r="D27" s="2">
        <v>185.99999999999986</v>
      </c>
      <c r="E27" s="2">
        <v>130.39999999999998</v>
      </c>
    </row>
    <row r="28" spans="4:5" ht="22.5" customHeight="1" x14ac:dyDescent="0.2">
      <c r="D28" s="2">
        <v>186.09999999999985</v>
      </c>
      <c r="E28" s="2">
        <v>138.44999999999999</v>
      </c>
    </row>
    <row r="29" spans="4:5" ht="22.5" customHeight="1" x14ac:dyDescent="0.2">
      <c r="D29" s="2">
        <v>186.19999999999985</v>
      </c>
      <c r="E29" s="2">
        <v>146.5</v>
      </c>
    </row>
    <row r="30" spans="4:5" ht="22.5" customHeight="1" x14ac:dyDescent="0.2">
      <c r="D30" s="2">
        <v>186.29999999999984</v>
      </c>
      <c r="E30" s="2">
        <v>154.75</v>
      </c>
    </row>
    <row r="31" spans="4:5" ht="22.5" customHeight="1" x14ac:dyDescent="0.2">
      <c r="D31" s="2">
        <v>186.39999999999984</v>
      </c>
      <c r="E31" s="2">
        <v>163</v>
      </c>
    </row>
    <row r="32" spans="4:5" ht="22.5" customHeight="1" x14ac:dyDescent="0.2">
      <c r="D32" s="2">
        <v>186.49999999999983</v>
      </c>
      <c r="E32" s="2">
        <v>171.75</v>
      </c>
    </row>
    <row r="33" spans="4:5" ht="22.5" customHeight="1" x14ac:dyDescent="0.2">
      <c r="D33" s="2">
        <v>186.59999999999982</v>
      </c>
      <c r="E33" s="2">
        <v>180.5</v>
      </c>
    </row>
    <row r="34" spans="4:5" ht="22.5" customHeight="1" x14ac:dyDescent="0.2">
      <c r="D34" s="2">
        <v>186.69999999999982</v>
      </c>
      <c r="E34" s="2">
        <v>189.5</v>
      </c>
    </row>
    <row r="35" spans="4:5" ht="22.5" customHeight="1" x14ac:dyDescent="0.2">
      <c r="D35" s="2">
        <v>186.79999999999981</v>
      </c>
      <c r="E35" s="2">
        <v>198.5</v>
      </c>
    </row>
    <row r="36" spans="4:5" ht="22.5" customHeight="1" x14ac:dyDescent="0.2">
      <c r="D36" s="2">
        <v>186.89999999999981</v>
      </c>
      <c r="E36" s="2">
        <v>207.75</v>
      </c>
    </row>
    <row r="37" spans="4:5" ht="22.5" customHeight="1" x14ac:dyDescent="0.2">
      <c r="D37" s="2">
        <v>186.9999999999998</v>
      </c>
      <c r="E37" s="2">
        <v>217</v>
      </c>
    </row>
    <row r="38" spans="4:5" ht="22.5" customHeight="1" x14ac:dyDescent="0.2">
      <c r="D38" s="2">
        <v>187.0999999999998</v>
      </c>
      <c r="E38" s="2">
        <v>227</v>
      </c>
    </row>
    <row r="39" spans="4:5" ht="22.5" customHeight="1" x14ac:dyDescent="0.2">
      <c r="D39" s="2">
        <v>187.19999999999979</v>
      </c>
      <c r="E39" s="2">
        <v>237</v>
      </c>
    </row>
    <row r="40" spans="4:5" ht="22.5" customHeight="1" x14ac:dyDescent="0.2">
      <c r="D40" s="2">
        <v>187.29999999999978</v>
      </c>
      <c r="E40" s="2">
        <v>247</v>
      </c>
    </row>
    <row r="41" spans="4:5" ht="22.5" customHeight="1" x14ac:dyDescent="0.2">
      <c r="D41" s="2">
        <v>187.39999999999978</v>
      </c>
      <c r="E41" s="2">
        <v>257</v>
      </c>
    </row>
    <row r="42" spans="4:5" ht="22.5" customHeight="1" x14ac:dyDescent="0.2">
      <c r="D42" s="2">
        <v>187.49999999999977</v>
      </c>
      <c r="E42" s="2">
        <v>267</v>
      </c>
    </row>
    <row r="43" spans="4:5" ht="22.5" customHeight="1" x14ac:dyDescent="0.2">
      <c r="D43" s="2">
        <v>187.59999999999977</v>
      </c>
      <c r="E43" s="2">
        <v>277</v>
      </c>
    </row>
    <row r="44" spans="4:5" ht="22.5" customHeight="1" x14ac:dyDescent="0.2">
      <c r="D44" s="2">
        <v>187.69999999999976</v>
      </c>
      <c r="E44" s="2">
        <v>287</v>
      </c>
    </row>
    <row r="45" spans="4:5" ht="22.5" customHeight="1" x14ac:dyDescent="0.2">
      <c r="D45" s="2">
        <v>187.79999999999976</v>
      </c>
      <c r="E45" s="2">
        <v>297</v>
      </c>
    </row>
    <row r="46" spans="4:5" ht="22.5" customHeight="1" x14ac:dyDescent="0.2">
      <c r="D46" s="2">
        <v>187.89999999999975</v>
      </c>
      <c r="E46" s="2">
        <v>307.5</v>
      </c>
    </row>
    <row r="47" spans="4:5" ht="22.5" customHeight="1" x14ac:dyDescent="0.2">
      <c r="D47" s="2">
        <v>187.99999999999974</v>
      </c>
      <c r="E47" s="2">
        <v>318</v>
      </c>
    </row>
    <row r="48" spans="4:5" ht="22.5" customHeight="1" x14ac:dyDescent="0.2">
      <c r="D48" s="2">
        <v>188.09999999999974</v>
      </c>
      <c r="E48" s="2">
        <v>328.5</v>
      </c>
    </row>
    <row r="49" spans="4:5" ht="22.5" customHeight="1" x14ac:dyDescent="0.2">
      <c r="D49" s="2">
        <v>188.19999999999973</v>
      </c>
      <c r="E49" s="2">
        <v>339</v>
      </c>
    </row>
    <row r="50" spans="4:5" ht="22.5" customHeight="1" x14ac:dyDescent="0.2">
      <c r="D50" s="2">
        <v>188.29999999999973</v>
      </c>
      <c r="E50" s="2">
        <v>350</v>
      </c>
    </row>
    <row r="51" spans="4:5" ht="22.5" customHeight="1" x14ac:dyDescent="0.2">
      <c r="D51" s="2">
        <v>188.39999999999972</v>
      </c>
      <c r="E51" s="2">
        <v>361</v>
      </c>
    </row>
    <row r="52" spans="4:5" ht="22.5" customHeight="1" x14ac:dyDescent="0.2">
      <c r="D52" s="2">
        <v>188.49999999999972</v>
      </c>
      <c r="E52" s="2">
        <v>372</v>
      </c>
    </row>
    <row r="53" spans="4:5" ht="22.5" customHeight="1" x14ac:dyDescent="0.2">
      <c r="D53" s="2">
        <v>188.59999999999971</v>
      </c>
      <c r="E53" s="2">
        <v>383</v>
      </c>
    </row>
    <row r="54" spans="4:5" ht="22.5" customHeight="1" x14ac:dyDescent="0.2">
      <c r="D54" s="2">
        <v>188.6999999999997</v>
      </c>
      <c r="E54" s="2">
        <v>394</v>
      </c>
    </row>
    <row r="55" spans="4:5" ht="22.5" customHeight="1" x14ac:dyDescent="0.2">
      <c r="D55" s="2">
        <v>188.7999999999997</v>
      </c>
      <c r="E55" s="2">
        <v>405</v>
      </c>
    </row>
    <row r="56" spans="4:5" ht="22.5" customHeight="1" x14ac:dyDescent="0.2">
      <c r="D56" s="2">
        <v>188.89999999999969</v>
      </c>
      <c r="E56" s="2">
        <v>416</v>
      </c>
    </row>
    <row r="57" spans="4:5" ht="22.5" customHeight="1" x14ac:dyDescent="0.2">
      <c r="D57" s="2">
        <v>188.99999999999969</v>
      </c>
      <c r="E57" s="2">
        <v>427</v>
      </c>
    </row>
    <row r="58" spans="4:5" ht="22.5" customHeight="1" x14ac:dyDescent="0.2">
      <c r="D58" s="2">
        <v>189.09999999999968</v>
      </c>
      <c r="E58" s="2">
        <v>438</v>
      </c>
    </row>
    <row r="59" spans="4:5" ht="22.5" customHeight="1" x14ac:dyDescent="0.2">
      <c r="D59" s="2">
        <v>189.19999999999968</v>
      </c>
      <c r="E59" s="2">
        <v>449</v>
      </c>
    </row>
    <row r="60" spans="4:5" ht="22.5" customHeight="1" x14ac:dyDescent="0.2">
      <c r="D60" s="2">
        <v>189.29999999999967</v>
      </c>
      <c r="E60" s="2">
        <v>460.5</v>
      </c>
    </row>
    <row r="61" spans="4:5" ht="22.5" customHeight="1" x14ac:dyDescent="0.2">
      <c r="D61" s="2">
        <v>189.39999999999966</v>
      </c>
      <c r="E61" s="2">
        <v>472</v>
      </c>
    </row>
    <row r="62" spans="4:5" ht="22.5" customHeight="1" x14ac:dyDescent="0.2">
      <c r="D62" s="2">
        <v>189.49999999999966</v>
      </c>
      <c r="E62" s="2">
        <v>483.5</v>
      </c>
    </row>
    <row r="63" spans="4:5" ht="22.5" customHeight="1" x14ac:dyDescent="0.2">
      <c r="D63" s="2">
        <v>189.59999999999965</v>
      </c>
      <c r="E63" s="2">
        <v>495</v>
      </c>
    </row>
    <row r="64" spans="4:5" ht="22.5" customHeight="1" x14ac:dyDescent="0.2">
      <c r="D64" s="2">
        <v>189.69999999999965</v>
      </c>
      <c r="E64" s="2">
        <v>506.5</v>
      </c>
    </row>
    <row r="65" spans="4:5" ht="22.5" customHeight="1" x14ac:dyDescent="0.2">
      <c r="D65" s="2">
        <v>189.79999999999964</v>
      </c>
      <c r="E65" s="2">
        <v>518</v>
      </c>
    </row>
    <row r="66" spans="4:5" ht="22.5" customHeight="1" x14ac:dyDescent="0.2">
      <c r="D66" s="2">
        <v>189.89999999999964</v>
      </c>
      <c r="E66" s="2">
        <v>529.5</v>
      </c>
    </row>
    <row r="67" spans="4:5" ht="22.5" customHeight="1" x14ac:dyDescent="0.2">
      <c r="D67" s="2">
        <v>189.99999999999963</v>
      </c>
      <c r="E67" s="2">
        <v>541</v>
      </c>
    </row>
    <row r="68" spans="4:5" ht="22.5" customHeight="1" x14ac:dyDescent="0.2">
      <c r="D68" s="2">
        <v>190.09999999999962</v>
      </c>
      <c r="E68" s="2">
        <v>552.5</v>
      </c>
    </row>
    <row r="69" spans="4:5" ht="22.5" customHeight="1" x14ac:dyDescent="0.2">
      <c r="D69" s="2">
        <v>190.19999999999962</v>
      </c>
      <c r="E69" s="2">
        <v>564</v>
      </c>
    </row>
    <row r="70" spans="4:5" ht="22.5" customHeight="1" x14ac:dyDescent="0.2">
      <c r="D70" s="2">
        <v>190.29999999999961</v>
      </c>
      <c r="E70" s="2">
        <v>575.5</v>
      </c>
    </row>
    <row r="71" spans="4:5" ht="22.5" customHeight="1" x14ac:dyDescent="0.2">
      <c r="D71" s="2">
        <v>190.39999999999961</v>
      </c>
      <c r="E71" s="2">
        <v>587</v>
      </c>
    </row>
    <row r="72" spans="4:5" ht="22.5" customHeight="1" x14ac:dyDescent="0.2">
      <c r="D72" s="2">
        <v>190.4999999999996</v>
      </c>
      <c r="E72" s="2">
        <v>599</v>
      </c>
    </row>
    <row r="73" spans="4:5" ht="22.5" customHeight="1" x14ac:dyDescent="0.2">
      <c r="D73" s="2">
        <v>190.5999999999996</v>
      </c>
      <c r="E73" s="2">
        <v>611</v>
      </c>
    </row>
    <row r="74" spans="4:5" ht="22.5" customHeight="1" x14ac:dyDescent="0.2">
      <c r="D74" s="2">
        <v>190.69999999999959</v>
      </c>
      <c r="E74" s="2">
        <v>623</v>
      </c>
    </row>
    <row r="75" spans="4:5" ht="22.5" customHeight="1" x14ac:dyDescent="0.2">
      <c r="D75" s="2">
        <v>190.79999999999959</v>
      </c>
      <c r="E75" s="2">
        <v>635</v>
      </c>
    </row>
    <row r="76" spans="4:5" ht="22.5" customHeight="1" x14ac:dyDescent="0.2">
      <c r="D76" s="2">
        <v>190.89999999999958</v>
      </c>
      <c r="E76" s="2">
        <v>647</v>
      </c>
    </row>
    <row r="77" spans="4:5" ht="22.5" customHeight="1" x14ac:dyDescent="0.2">
      <c r="D77" s="2">
        <v>190.99999999999957</v>
      </c>
      <c r="E77" s="2">
        <v>659</v>
      </c>
    </row>
    <row r="78" spans="4:5" ht="22.5" customHeight="1" x14ac:dyDescent="0.2">
      <c r="D78" s="2">
        <v>191.09999999999957</v>
      </c>
      <c r="E78" s="2">
        <v>671.5</v>
      </c>
    </row>
    <row r="79" spans="4:5" ht="22.5" customHeight="1" x14ac:dyDescent="0.2">
      <c r="D79" s="2">
        <v>191.19999999999956</v>
      </c>
      <c r="E79" s="2">
        <v>684</v>
      </c>
    </row>
    <row r="80" spans="4:5" ht="22.5" customHeight="1" x14ac:dyDescent="0.2">
      <c r="D80" s="2">
        <v>191.29999999999956</v>
      </c>
      <c r="E80" s="2">
        <v>696.5</v>
      </c>
    </row>
    <row r="81" spans="4:5" ht="22.5" customHeight="1" x14ac:dyDescent="0.2">
      <c r="D81" s="2">
        <v>191.39999999999955</v>
      </c>
      <c r="E81" s="2">
        <v>709</v>
      </c>
    </row>
    <row r="82" spans="4:5" ht="22.5" customHeight="1" x14ac:dyDescent="0.2">
      <c r="D82" s="2">
        <v>191.49999999999955</v>
      </c>
      <c r="E82" s="2">
        <v>721.5</v>
      </c>
    </row>
    <row r="83" spans="4:5" ht="22.5" customHeight="1" x14ac:dyDescent="0.2">
      <c r="D83" s="2">
        <v>191.59999999999954</v>
      </c>
      <c r="E83" s="2">
        <v>734</v>
      </c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7" ht="22.5" customHeight="1" x14ac:dyDescent="0.2">
      <c r="D97" s="2"/>
      <c r="E97" s="2"/>
    </row>
    <row r="98" spans="4:7" ht="22.5" customHeight="1" x14ac:dyDescent="0.2">
      <c r="D98" s="76"/>
      <c r="E98" s="76"/>
      <c r="F98" s="77"/>
      <c r="G98" s="77"/>
    </row>
    <row r="99" spans="4:7" ht="22.5" customHeight="1" x14ac:dyDescent="0.2">
      <c r="D99" s="76"/>
      <c r="E99" s="76"/>
      <c r="F99" s="77"/>
      <c r="G99" s="77"/>
    </row>
    <row r="100" spans="4:7" ht="22.5" customHeight="1" x14ac:dyDescent="0.2">
      <c r="D100" s="76"/>
      <c r="E100" s="76"/>
      <c r="F100" s="77"/>
      <c r="G100" s="77"/>
    </row>
    <row r="101" spans="4:7" ht="22.5" customHeight="1" x14ac:dyDescent="0.2">
      <c r="D101" s="76"/>
      <c r="E101" s="76"/>
      <c r="F101" s="77"/>
      <c r="G101" s="77"/>
    </row>
    <row r="102" spans="4:7" ht="22.5" customHeight="1" x14ac:dyDescent="0.2">
      <c r="D102" s="76"/>
      <c r="E102" s="76"/>
      <c r="F102" s="77"/>
      <c r="G102" s="77"/>
    </row>
    <row r="103" spans="4:7" ht="22.5" customHeight="1" x14ac:dyDescent="0.2">
      <c r="D103" s="76"/>
      <c r="E103" s="76"/>
      <c r="F103" s="77"/>
      <c r="G103" s="77"/>
    </row>
    <row r="104" spans="4:7" ht="22.5" customHeight="1" x14ac:dyDescent="0.2">
      <c r="D104" s="76"/>
      <c r="E104" s="76"/>
      <c r="F104" s="77"/>
      <c r="G104" s="77"/>
    </row>
    <row r="105" spans="4:7" ht="22.5" customHeight="1" x14ac:dyDescent="0.2">
      <c r="D105" s="76"/>
      <c r="E105" s="76"/>
      <c r="F105" s="77"/>
      <c r="G105" s="77"/>
    </row>
    <row r="106" spans="4:7" ht="22.5" customHeight="1" x14ac:dyDescent="0.2">
      <c r="D106" s="76"/>
      <c r="E106" s="76"/>
      <c r="F106" s="77"/>
      <c r="G106" s="77"/>
    </row>
    <row r="107" spans="4:7" ht="22.5" customHeight="1" x14ac:dyDescent="0.2">
      <c r="D107" s="76"/>
      <c r="E107" s="76"/>
      <c r="F107" s="77"/>
      <c r="G107" s="77"/>
    </row>
    <row r="108" spans="4:7" ht="22.5" customHeight="1" x14ac:dyDescent="0.2">
      <c r="D108" s="76"/>
      <c r="E108" s="76"/>
      <c r="F108" s="77"/>
      <c r="G108" s="77"/>
    </row>
    <row r="109" spans="4:7" ht="22.5" customHeight="1" x14ac:dyDescent="0.2">
      <c r="D109" s="76"/>
      <c r="E109" s="76"/>
      <c r="F109" s="77"/>
      <c r="G109" s="77"/>
    </row>
    <row r="110" spans="4:7" ht="22.5" customHeight="1" x14ac:dyDescent="0.2">
      <c r="D110" s="76"/>
      <c r="E110" s="76"/>
      <c r="F110" s="77"/>
      <c r="G110" s="77"/>
    </row>
    <row r="111" spans="4:7" ht="22.5" customHeight="1" x14ac:dyDescent="0.2">
      <c r="D111" s="76"/>
      <c r="E111" s="76"/>
      <c r="F111" s="77"/>
      <c r="G111" s="77"/>
    </row>
    <row r="112" spans="4:7" ht="22.5" customHeight="1" x14ac:dyDescent="0.2">
      <c r="D112" s="20"/>
      <c r="E112" s="20"/>
    </row>
    <row r="113" spans="4:5" ht="22.5" customHeight="1" x14ac:dyDescent="0.2">
      <c r="D113" s="20"/>
      <c r="E113" s="20"/>
    </row>
    <row r="114" spans="4:5" ht="22.5" customHeight="1" x14ac:dyDescent="0.2">
      <c r="D114" s="20"/>
      <c r="E114" s="20"/>
    </row>
    <row r="115" spans="4:5" ht="22.5" customHeight="1" x14ac:dyDescent="0.2">
      <c r="D115" s="20"/>
      <c r="E115" s="20"/>
    </row>
    <row r="116" spans="4:5" ht="22.5" customHeight="1" x14ac:dyDescent="0.2">
      <c r="D116" s="20"/>
      <c r="E116" s="20"/>
    </row>
    <row r="117" spans="4:5" ht="22.5" customHeight="1" x14ac:dyDescent="0.2">
      <c r="D117" s="20"/>
      <c r="E117" s="20"/>
    </row>
    <row r="118" spans="4:5" ht="22.5" customHeight="1" x14ac:dyDescent="0.2">
      <c r="D118" s="20"/>
      <c r="E118" s="20"/>
    </row>
    <row r="119" spans="4:5" ht="22.5" customHeight="1" x14ac:dyDescent="0.2">
      <c r="D119" s="20"/>
      <c r="E119" s="20"/>
    </row>
    <row r="120" spans="4:5" ht="22.5" customHeight="1" x14ac:dyDescent="0.2">
      <c r="D120" s="20"/>
      <c r="E120" s="20"/>
    </row>
    <row r="121" spans="4:5" ht="22.5" customHeight="1" x14ac:dyDescent="0.2">
      <c r="D121" s="20"/>
      <c r="E121" s="20"/>
    </row>
    <row r="122" spans="4:5" ht="22.5" customHeight="1" x14ac:dyDescent="0.2">
      <c r="D122" s="20"/>
      <c r="E122" s="20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26" sqref="O2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32" t="s">
        <v>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TU07</v>
      </c>
      <c r="E2" s="13" t="s">
        <v>13</v>
      </c>
      <c r="F2" s="14" t="str">
        <f>data!B5</f>
        <v>อ.เวียงสา (N.75) น้ำว้า</v>
      </c>
      <c r="G2" s="13" t="s">
        <v>14</v>
      </c>
      <c r="H2" s="14" t="str">
        <f>data!B6</f>
        <v>ต.ขึ่ง อ.เวียงสา จ.น่าน </v>
      </c>
      <c r="I2" s="13" t="s">
        <v>15</v>
      </c>
      <c r="J2" s="14">
        <f>data!B7</f>
        <v>18.54759</v>
      </c>
      <c r="K2" s="13" t="s">
        <v>16</v>
      </c>
      <c r="L2" s="14">
        <f>data!B8</f>
        <v>100.80844500000001</v>
      </c>
    </row>
    <row r="3" spans="1:12" s="8" customFormat="1" ht="30" customHeight="1" x14ac:dyDescent="0.2">
      <c r="A3" s="133" t="str">
        <f>"Water Year "&amp;data!B9</f>
        <v>Water Year 2018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1"/>
  <sheetViews>
    <sheetView showGridLines="0" view="pageBreakPreview" zoomScale="80" zoomScaleNormal="77" zoomScaleSheetLayoutView="80" workbookViewId="0">
      <selection activeCell="P9" sqref="P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5" s="12" customFormat="1" ht="27" customHeight="1" x14ac:dyDescent="0.2">
      <c r="A1" s="132" t="s">
        <v>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5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TU07</v>
      </c>
      <c r="E2" s="13" t="s">
        <v>13</v>
      </c>
      <c r="F2" s="14" t="str">
        <f>data!B5</f>
        <v>อ.เวียงสา (N.75) น้ำว้า</v>
      </c>
      <c r="G2" s="13" t="s">
        <v>14</v>
      </c>
      <c r="H2" s="14" t="str">
        <f>data!B6</f>
        <v>ต.ขึ่ง อ.เวียงสา จ.น่าน </v>
      </c>
      <c r="I2" s="13" t="s">
        <v>15</v>
      </c>
      <c r="J2" s="14">
        <f>data!B7</f>
        <v>18.54759</v>
      </c>
      <c r="K2" s="13" t="s">
        <v>16</v>
      </c>
      <c r="L2" s="14">
        <f>data!B8</f>
        <v>100.80844500000001</v>
      </c>
      <c r="N2" s="22" t="s">
        <v>35</v>
      </c>
    </row>
    <row r="3" spans="1:15" s="8" customFormat="1" ht="30" customHeight="1" x14ac:dyDescent="0.2">
      <c r="A3" s="133" t="str">
        <f>"Water Year "&amp;data!B9</f>
        <v>Water Year 2018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N3" s="8" t="s">
        <v>10</v>
      </c>
      <c r="O3" s="8" t="s">
        <v>9</v>
      </c>
    </row>
    <row r="4" spans="1:15" x14ac:dyDescent="0.2">
      <c r="N4" s="4">
        <v>183.69499999999999</v>
      </c>
      <c r="O4" s="4">
        <v>0</v>
      </c>
    </row>
    <row r="5" spans="1:15" x14ac:dyDescent="0.2">
      <c r="N5" s="4">
        <v>183.79500000000002</v>
      </c>
      <c r="O5" s="4">
        <v>1.9</v>
      </c>
    </row>
    <row r="6" spans="1:15" x14ac:dyDescent="0.2">
      <c r="N6" s="4">
        <v>183.89500000000001</v>
      </c>
      <c r="O6" s="4">
        <v>4.0999999999999996</v>
      </c>
    </row>
    <row r="7" spans="1:15" x14ac:dyDescent="0.2">
      <c r="N7" s="4">
        <v>183.995</v>
      </c>
      <c r="O7" s="4">
        <v>7</v>
      </c>
    </row>
    <row r="8" spans="1:15" x14ac:dyDescent="0.2">
      <c r="N8" s="4">
        <v>184.095</v>
      </c>
      <c r="O8" s="4">
        <v>10.199999999999999</v>
      </c>
    </row>
    <row r="9" spans="1:15" x14ac:dyDescent="0.2">
      <c r="N9" s="4">
        <v>184.19499999999999</v>
      </c>
      <c r="O9" s="4">
        <v>14.7</v>
      </c>
    </row>
    <row r="10" spans="1:15" x14ac:dyDescent="0.2">
      <c r="N10" s="4">
        <v>184.29500000000002</v>
      </c>
      <c r="O10" s="4">
        <v>19.7</v>
      </c>
    </row>
    <row r="11" spans="1:15" x14ac:dyDescent="0.2">
      <c r="N11" s="4">
        <v>184.39500000000001</v>
      </c>
      <c r="O11" s="4">
        <v>25</v>
      </c>
    </row>
    <row r="12" spans="1:15" x14ac:dyDescent="0.2">
      <c r="N12" s="4">
        <v>184.495</v>
      </c>
      <c r="O12" s="4">
        <v>30.3</v>
      </c>
    </row>
    <row r="13" spans="1:15" x14ac:dyDescent="0.2">
      <c r="N13" s="4">
        <v>184.595</v>
      </c>
      <c r="O13" s="4">
        <v>35.799999999999997</v>
      </c>
    </row>
    <row r="14" spans="1:15" x14ac:dyDescent="0.2">
      <c r="N14" s="4">
        <v>184.69499999999999</v>
      </c>
      <c r="O14" s="4">
        <v>41.5</v>
      </c>
    </row>
    <row r="15" spans="1:15" x14ac:dyDescent="0.2">
      <c r="N15" s="4">
        <v>184.79500000000002</v>
      </c>
      <c r="O15" s="4">
        <v>47.3</v>
      </c>
    </row>
    <row r="16" spans="1:15" x14ac:dyDescent="0.2">
      <c r="N16" s="4">
        <v>184.89500000000001</v>
      </c>
      <c r="O16" s="4">
        <v>53.2</v>
      </c>
    </row>
    <row r="17" spans="14:15" x14ac:dyDescent="0.2">
      <c r="N17" s="4">
        <v>184.995</v>
      </c>
      <c r="O17" s="4">
        <v>59.5</v>
      </c>
    </row>
    <row r="18" spans="14:15" x14ac:dyDescent="0.2">
      <c r="N18" s="4">
        <v>185.095</v>
      </c>
      <c r="O18" s="4">
        <v>66</v>
      </c>
    </row>
    <row r="19" spans="14:15" x14ac:dyDescent="0.2">
      <c r="N19" s="4">
        <v>185.19499999999999</v>
      </c>
      <c r="O19" s="4">
        <v>72.5</v>
      </c>
    </row>
    <row r="20" spans="14:15" x14ac:dyDescent="0.2">
      <c r="N20" s="4">
        <v>185.29500000000002</v>
      </c>
      <c r="O20" s="4">
        <v>79.25</v>
      </c>
    </row>
    <row r="21" spans="14:15" x14ac:dyDescent="0.2">
      <c r="N21" s="4">
        <v>185.39500000000001</v>
      </c>
      <c r="O21" s="4">
        <v>86</v>
      </c>
    </row>
    <row r="22" spans="14:15" x14ac:dyDescent="0.2">
      <c r="N22" s="4">
        <v>185.495</v>
      </c>
      <c r="O22" s="4">
        <v>93</v>
      </c>
    </row>
    <row r="23" spans="14:15" x14ac:dyDescent="0.2">
      <c r="N23" s="4">
        <v>185.595</v>
      </c>
      <c r="O23" s="4">
        <v>100</v>
      </c>
    </row>
    <row r="24" spans="14:15" x14ac:dyDescent="0.2">
      <c r="N24" s="4">
        <v>185.69499999999999</v>
      </c>
      <c r="O24" s="4">
        <v>107.65</v>
      </c>
    </row>
    <row r="25" spans="14:15" x14ac:dyDescent="0.2">
      <c r="N25" s="4">
        <v>185.79500000000002</v>
      </c>
      <c r="O25" s="4">
        <v>115.3</v>
      </c>
    </row>
    <row r="26" spans="14:15" x14ac:dyDescent="0.2">
      <c r="N26" s="4">
        <v>185.89500000000001</v>
      </c>
      <c r="O26" s="4">
        <v>123.15</v>
      </c>
    </row>
    <row r="27" spans="14:15" x14ac:dyDescent="0.2">
      <c r="N27" s="4">
        <v>185.995</v>
      </c>
      <c r="O27" s="4">
        <v>131</v>
      </c>
    </row>
    <row r="28" spans="14:15" x14ac:dyDescent="0.2">
      <c r="N28" s="4">
        <v>186.095</v>
      </c>
      <c r="O28" s="4">
        <v>139</v>
      </c>
    </row>
    <row r="29" spans="14:15" x14ac:dyDescent="0.2">
      <c r="N29" s="4">
        <v>186.19499999999999</v>
      </c>
      <c r="O29" s="4">
        <v>147</v>
      </c>
    </row>
    <row r="30" spans="14:15" x14ac:dyDescent="0.2">
      <c r="N30" s="4">
        <v>186.29500000000002</v>
      </c>
      <c r="O30" s="4">
        <v>155</v>
      </c>
    </row>
    <row r="31" spans="14:15" x14ac:dyDescent="0.2">
      <c r="N31" s="4">
        <v>186.39500000000001</v>
      </c>
      <c r="O31" s="4">
        <v>163</v>
      </c>
    </row>
    <row r="32" spans="14:15" x14ac:dyDescent="0.2">
      <c r="N32" s="4">
        <v>186.495</v>
      </c>
      <c r="O32" s="4">
        <v>172</v>
      </c>
    </row>
    <row r="33" spans="14:15" x14ac:dyDescent="0.2">
      <c r="N33" s="4">
        <v>186.595</v>
      </c>
      <c r="O33" s="4">
        <v>181</v>
      </c>
    </row>
    <row r="34" spans="14:15" x14ac:dyDescent="0.2">
      <c r="N34" s="4">
        <v>186.69499999999999</v>
      </c>
      <c r="O34" s="4">
        <v>190</v>
      </c>
    </row>
    <row r="35" spans="14:15" x14ac:dyDescent="0.2">
      <c r="N35" s="4">
        <v>186.79500000000002</v>
      </c>
      <c r="O35" s="4">
        <v>199</v>
      </c>
    </row>
    <row r="36" spans="14:15" x14ac:dyDescent="0.2">
      <c r="N36" s="4">
        <v>186.89500000000001</v>
      </c>
      <c r="O36" s="4">
        <v>208.5</v>
      </c>
    </row>
    <row r="37" spans="14:15" x14ac:dyDescent="0.2">
      <c r="N37" s="4">
        <v>186.995</v>
      </c>
      <c r="O37" s="4">
        <v>218</v>
      </c>
    </row>
    <row r="38" spans="14:15" x14ac:dyDescent="0.2">
      <c r="N38" s="4">
        <v>187.095</v>
      </c>
      <c r="O38" s="4">
        <v>227.5</v>
      </c>
    </row>
    <row r="39" spans="14:15" x14ac:dyDescent="0.2">
      <c r="N39" s="4">
        <v>187.19499999999999</v>
      </c>
      <c r="O39" s="4">
        <v>237</v>
      </c>
    </row>
    <row r="40" spans="14:15" x14ac:dyDescent="0.2">
      <c r="N40" s="4">
        <v>187.29500000000002</v>
      </c>
      <c r="O40" s="4">
        <v>246.5</v>
      </c>
    </row>
    <row r="41" spans="14:15" x14ac:dyDescent="0.2">
      <c r="N41" s="4">
        <v>187.39500000000001</v>
      </c>
      <c r="O41" s="4">
        <v>256</v>
      </c>
    </row>
    <row r="42" spans="14:15" x14ac:dyDescent="0.2">
      <c r="N42" s="4">
        <v>187.495</v>
      </c>
      <c r="O42" s="4">
        <v>265.5</v>
      </c>
    </row>
    <row r="43" spans="14:15" x14ac:dyDescent="0.2">
      <c r="N43" s="4">
        <v>187.595</v>
      </c>
      <c r="O43" s="4">
        <v>275</v>
      </c>
    </row>
    <row r="44" spans="14:15" x14ac:dyDescent="0.2">
      <c r="N44" s="4">
        <v>187.69499999999999</v>
      </c>
      <c r="O44" s="4">
        <v>285</v>
      </c>
    </row>
    <row r="45" spans="14:15" x14ac:dyDescent="0.2">
      <c r="N45" s="4">
        <v>187.79500000000002</v>
      </c>
      <c r="O45" s="4">
        <v>295</v>
      </c>
    </row>
    <row r="46" spans="14:15" x14ac:dyDescent="0.2">
      <c r="N46" s="4">
        <v>187.89500000000001</v>
      </c>
      <c r="O46" s="4">
        <v>305</v>
      </c>
    </row>
    <row r="47" spans="14:15" x14ac:dyDescent="0.2">
      <c r="N47" s="4">
        <v>187.995</v>
      </c>
      <c r="O47" s="4">
        <v>315</v>
      </c>
    </row>
    <row r="48" spans="14:15" x14ac:dyDescent="0.2">
      <c r="N48" s="4">
        <v>188.095</v>
      </c>
      <c r="O48" s="4">
        <v>325</v>
      </c>
    </row>
    <row r="49" spans="14:15" x14ac:dyDescent="0.2">
      <c r="N49" s="4">
        <v>188.19499999999999</v>
      </c>
      <c r="O49" s="4">
        <v>335</v>
      </c>
    </row>
    <row r="50" spans="14:15" x14ac:dyDescent="0.2">
      <c r="N50" s="4">
        <v>188.29500000000002</v>
      </c>
      <c r="O50" s="4">
        <v>345</v>
      </c>
    </row>
    <row r="51" spans="14:15" x14ac:dyDescent="0.2">
      <c r="N51" s="4">
        <v>188.39500000000001</v>
      </c>
      <c r="O51" s="4">
        <v>355</v>
      </c>
    </row>
    <row r="52" spans="14:15" x14ac:dyDescent="0.2">
      <c r="N52" s="4">
        <v>188.495</v>
      </c>
      <c r="O52" s="4">
        <v>365</v>
      </c>
    </row>
    <row r="53" spans="14:15" x14ac:dyDescent="0.2">
      <c r="N53" s="4">
        <v>188.595</v>
      </c>
      <c r="O53" s="4">
        <v>375</v>
      </c>
    </row>
    <row r="54" spans="14:15" x14ac:dyDescent="0.2">
      <c r="N54" s="4">
        <v>188.69499999999999</v>
      </c>
      <c r="O54" s="4">
        <v>385</v>
      </c>
    </row>
    <row r="55" spans="14:15" x14ac:dyDescent="0.2">
      <c r="N55" s="4">
        <v>188.79500000000002</v>
      </c>
      <c r="O55" s="4">
        <v>395</v>
      </c>
    </row>
    <row r="56" spans="14:15" x14ac:dyDescent="0.2">
      <c r="N56" s="4">
        <v>188.89500000000001</v>
      </c>
      <c r="O56" s="4">
        <v>405.5</v>
      </c>
    </row>
    <row r="57" spans="14:15" x14ac:dyDescent="0.2">
      <c r="N57" s="4">
        <v>188.995</v>
      </c>
      <c r="O57" s="4">
        <v>416</v>
      </c>
    </row>
    <row r="58" spans="14:15" x14ac:dyDescent="0.2">
      <c r="N58" s="4">
        <v>189.095</v>
      </c>
      <c r="O58" s="4">
        <v>432</v>
      </c>
    </row>
    <row r="59" spans="14:15" x14ac:dyDescent="0.2">
      <c r="N59" s="4">
        <v>189.19499999999999</v>
      </c>
      <c r="O59" s="4">
        <v>448</v>
      </c>
    </row>
    <row r="60" spans="14:15" x14ac:dyDescent="0.2">
      <c r="N60" s="4">
        <v>189.29500000000002</v>
      </c>
      <c r="O60" s="4">
        <v>464</v>
      </c>
    </row>
    <row r="61" spans="14:15" x14ac:dyDescent="0.2">
      <c r="N61" s="4">
        <v>189.39500000000001</v>
      </c>
      <c r="O61" s="4">
        <v>480</v>
      </c>
    </row>
    <row r="62" spans="14:15" x14ac:dyDescent="0.2">
      <c r="N62" s="4">
        <v>189.495</v>
      </c>
      <c r="O62" s="4">
        <v>497</v>
      </c>
    </row>
    <row r="63" spans="14:15" x14ac:dyDescent="0.2">
      <c r="N63" s="4">
        <v>189.595</v>
      </c>
      <c r="O63" s="4">
        <v>514</v>
      </c>
    </row>
    <row r="64" spans="14:15" x14ac:dyDescent="0.2">
      <c r="N64" s="4">
        <v>189.69499999999999</v>
      </c>
      <c r="O64" s="4">
        <v>531</v>
      </c>
    </row>
    <row r="65" spans="14:15" x14ac:dyDescent="0.2">
      <c r="N65" s="4">
        <v>189.79500000000002</v>
      </c>
      <c r="O65" s="4">
        <v>548</v>
      </c>
    </row>
    <row r="66" spans="14:15" x14ac:dyDescent="0.2">
      <c r="N66" s="4">
        <v>189.89500000000001</v>
      </c>
      <c r="O66" s="4">
        <v>565</v>
      </c>
    </row>
    <row r="67" spans="14:15" x14ac:dyDescent="0.2">
      <c r="N67" s="4">
        <v>189.995</v>
      </c>
      <c r="O67" s="4">
        <v>582</v>
      </c>
    </row>
    <row r="68" spans="14:15" x14ac:dyDescent="0.2">
      <c r="N68" s="4">
        <v>190.095</v>
      </c>
      <c r="O68" s="4">
        <v>600</v>
      </c>
    </row>
    <row r="69" spans="14:15" x14ac:dyDescent="0.2">
      <c r="N69" s="4">
        <v>190.19499999999999</v>
      </c>
      <c r="O69" s="4">
        <v>618</v>
      </c>
    </row>
    <row r="70" spans="14:15" x14ac:dyDescent="0.2">
      <c r="N70" s="4">
        <v>190.29500000000002</v>
      </c>
      <c r="O70" s="4">
        <v>636</v>
      </c>
    </row>
    <row r="71" spans="14:15" x14ac:dyDescent="0.2">
      <c r="N71" s="4">
        <v>190.39500000000001</v>
      </c>
      <c r="O71" s="4">
        <v>655</v>
      </c>
    </row>
    <row r="72" spans="14:15" x14ac:dyDescent="0.2">
      <c r="N72" s="4">
        <v>190.495</v>
      </c>
      <c r="O72" s="4">
        <v>674</v>
      </c>
    </row>
    <row r="73" spans="14:15" x14ac:dyDescent="0.2">
      <c r="N73" s="4">
        <v>190.595</v>
      </c>
      <c r="O73" s="4">
        <v>693</v>
      </c>
    </row>
    <row r="74" spans="14:15" x14ac:dyDescent="0.2">
      <c r="N74" s="4">
        <v>190.69499999999999</v>
      </c>
      <c r="O74" s="4">
        <v>712</v>
      </c>
    </row>
    <row r="75" spans="14:15" x14ac:dyDescent="0.2">
      <c r="N75" s="4">
        <v>190.79500000000002</v>
      </c>
      <c r="O75" s="4">
        <v>731</v>
      </c>
    </row>
    <row r="76" spans="14:15" x14ac:dyDescent="0.2">
      <c r="N76" s="4">
        <v>190.89500000000001</v>
      </c>
      <c r="O76" s="4">
        <v>750</v>
      </c>
    </row>
    <row r="77" spans="14:15" x14ac:dyDescent="0.2">
      <c r="N77" s="4">
        <v>190.995</v>
      </c>
      <c r="O77" s="4">
        <v>769</v>
      </c>
    </row>
    <row r="78" spans="14:15" x14ac:dyDescent="0.2">
      <c r="N78" s="4">
        <v>191.095</v>
      </c>
      <c r="O78" s="4">
        <v>788</v>
      </c>
    </row>
    <row r="79" spans="14:15" x14ac:dyDescent="0.2">
      <c r="N79" s="4">
        <v>191.19499999999999</v>
      </c>
      <c r="O79" s="4">
        <v>807</v>
      </c>
    </row>
    <row r="80" spans="14:15" x14ac:dyDescent="0.2">
      <c r="N80" s="4">
        <v>191.29500000000002</v>
      </c>
      <c r="O80" s="4">
        <v>826</v>
      </c>
    </row>
    <row r="81" spans="14:15" x14ac:dyDescent="0.2">
      <c r="N81" s="4">
        <v>191.39500000000001</v>
      </c>
      <c r="O81" s="4">
        <v>845</v>
      </c>
    </row>
    <row r="82" spans="14:15" x14ac:dyDescent="0.2">
      <c r="N82" s="4">
        <v>191.495</v>
      </c>
      <c r="O82" s="4">
        <v>864</v>
      </c>
    </row>
    <row r="83" spans="14:15" x14ac:dyDescent="0.2">
      <c r="N83" s="4">
        <v>191.595</v>
      </c>
      <c r="O83" s="4">
        <v>883</v>
      </c>
    </row>
    <row r="84" spans="14:15" x14ac:dyDescent="0.2">
      <c r="N84" s="4">
        <v>191.69499999999999</v>
      </c>
      <c r="O84" s="4">
        <v>902</v>
      </c>
    </row>
    <row r="85" spans="14:15" x14ac:dyDescent="0.2">
      <c r="N85" s="4">
        <v>191.79500000000002</v>
      </c>
      <c r="O85" s="4">
        <v>922</v>
      </c>
    </row>
    <row r="86" spans="14:15" x14ac:dyDescent="0.2">
      <c r="N86" s="4">
        <v>191.89500000000001</v>
      </c>
      <c r="O86" s="4">
        <v>942</v>
      </c>
    </row>
    <row r="87" spans="14:15" x14ac:dyDescent="0.2">
      <c r="N87" s="4">
        <v>191.995</v>
      </c>
      <c r="O87" s="4">
        <v>962</v>
      </c>
    </row>
    <row r="88" spans="14:15" x14ac:dyDescent="0.2">
      <c r="N88" s="4">
        <v>192.095</v>
      </c>
      <c r="O88" s="4">
        <v>983</v>
      </c>
    </row>
    <row r="89" spans="14:15" x14ac:dyDescent="0.2">
      <c r="N89" s="4">
        <v>192.19499999999999</v>
      </c>
      <c r="O89" s="4">
        <v>1004</v>
      </c>
    </row>
    <row r="90" spans="14:15" x14ac:dyDescent="0.2">
      <c r="N90" s="4">
        <v>192.29500000000002</v>
      </c>
      <c r="O90" s="4">
        <v>1025</v>
      </c>
    </row>
    <row r="91" spans="14:15" x14ac:dyDescent="0.2">
      <c r="N91" s="4">
        <v>192.39500000000001</v>
      </c>
      <c r="O91" s="4">
        <v>1046</v>
      </c>
    </row>
    <row r="92" spans="14:15" x14ac:dyDescent="0.2">
      <c r="N92" s="4">
        <v>192.495</v>
      </c>
      <c r="O92" s="4">
        <v>1067</v>
      </c>
    </row>
    <row r="93" spans="14:15" x14ac:dyDescent="0.2">
      <c r="N93" s="4">
        <v>192.595</v>
      </c>
      <c r="O93" s="4">
        <v>1088</v>
      </c>
    </row>
    <row r="94" spans="14:15" x14ac:dyDescent="0.2">
      <c r="N94" s="4">
        <v>192.69499999999999</v>
      </c>
      <c r="O94" s="4">
        <v>1109</v>
      </c>
    </row>
    <row r="95" spans="14:15" x14ac:dyDescent="0.2">
      <c r="N95" s="4">
        <v>192.79500000000002</v>
      </c>
      <c r="O95" s="4">
        <v>1130</v>
      </c>
    </row>
    <row r="96" spans="14:15" x14ac:dyDescent="0.2">
      <c r="N96" s="4">
        <v>192.905</v>
      </c>
      <c r="O96" s="4">
        <v>1151</v>
      </c>
    </row>
    <row r="97" spans="14:15" x14ac:dyDescent="0.2">
      <c r="N97" s="4">
        <v>193.005</v>
      </c>
      <c r="O97" s="4">
        <v>1172</v>
      </c>
    </row>
    <row r="98" spans="14:15" x14ac:dyDescent="0.2">
      <c r="N98" s="4">
        <v>193.10500000000002</v>
      </c>
      <c r="O98" s="4">
        <v>1193</v>
      </c>
    </row>
    <row r="99" spans="14:15" x14ac:dyDescent="0.2">
      <c r="N99" s="4">
        <v>193.20500000000001</v>
      </c>
      <c r="O99" s="4">
        <v>1214</v>
      </c>
    </row>
    <row r="100" spans="14:15" x14ac:dyDescent="0.2">
      <c r="N100" s="4">
        <v>193.30500000000001</v>
      </c>
      <c r="O100" s="4">
        <v>1235</v>
      </c>
    </row>
    <row r="101" spans="14:15" x14ac:dyDescent="0.2">
      <c r="N101" s="4">
        <v>193.405</v>
      </c>
      <c r="O101" s="4">
        <v>1256</v>
      </c>
    </row>
    <row r="102" spans="14:15" x14ac:dyDescent="0.2">
      <c r="N102" s="4">
        <v>193.505</v>
      </c>
      <c r="O102" s="4">
        <v>1277</v>
      </c>
    </row>
    <row r="103" spans="14:15" x14ac:dyDescent="0.2">
      <c r="N103" s="4">
        <v>193.60500000000002</v>
      </c>
      <c r="O103" s="4">
        <v>1298</v>
      </c>
    </row>
    <row r="104" spans="14:15" x14ac:dyDescent="0.2">
      <c r="N104" s="4">
        <v>193.70500000000001</v>
      </c>
      <c r="O104" s="4">
        <v>1319</v>
      </c>
    </row>
    <row r="105" spans="14:15" x14ac:dyDescent="0.2">
      <c r="N105" s="4">
        <v>193.80500000000001</v>
      </c>
      <c r="O105" s="4">
        <v>1341</v>
      </c>
    </row>
    <row r="106" spans="14:15" x14ac:dyDescent="0.2">
      <c r="N106" s="4">
        <v>193.905</v>
      </c>
      <c r="O106" s="4">
        <v>1363</v>
      </c>
    </row>
    <row r="107" spans="14:15" x14ac:dyDescent="0.2">
      <c r="N107" s="4">
        <v>194.005</v>
      </c>
      <c r="O107" s="4">
        <v>1385</v>
      </c>
    </row>
    <row r="108" spans="14:15" x14ac:dyDescent="0.2">
      <c r="N108" s="4">
        <v>194.10500000000002</v>
      </c>
      <c r="O108" s="4">
        <v>1407</v>
      </c>
    </row>
    <row r="109" spans="14:15" x14ac:dyDescent="0.2">
      <c r="N109" s="4">
        <v>194.20500000000001</v>
      </c>
      <c r="O109" s="4">
        <v>1429</v>
      </c>
    </row>
    <row r="110" spans="14:15" x14ac:dyDescent="0.2">
      <c r="N110" s="4">
        <v>194.30500000000001</v>
      </c>
      <c r="O110" s="4">
        <v>1452</v>
      </c>
    </row>
    <row r="111" spans="14:15" x14ac:dyDescent="0.2">
      <c r="N111" s="4">
        <v>194.405</v>
      </c>
      <c r="O111" s="4">
        <v>1475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2"/>
  <sheetViews>
    <sheetView topLeftCell="A3" zoomScale="80" zoomScaleNormal="80" workbookViewId="0">
      <selection activeCell="D3" sqref="D3:E3"/>
    </sheetView>
  </sheetViews>
  <sheetFormatPr defaultRowHeight="18" x14ac:dyDescent="0.25"/>
  <cols>
    <col min="1" max="1" width="11" style="24" customWidth="1"/>
    <col min="2" max="3" width="9" style="24"/>
    <col min="4" max="4" width="13.125" style="24" customWidth="1"/>
    <col min="5" max="6" width="9" style="24"/>
    <col min="7" max="7" width="9.375" style="24" bestFit="1" customWidth="1"/>
    <col min="8" max="16384" width="9" style="24"/>
  </cols>
  <sheetData>
    <row r="1" spans="1:7" ht="21.75" x14ac:dyDescent="0.5">
      <c r="A1" s="17" t="s">
        <v>28</v>
      </c>
      <c r="B1" s="23">
        <v>182.80500000000001</v>
      </c>
      <c r="C1" s="16"/>
      <c r="D1" s="17" t="s">
        <v>29</v>
      </c>
      <c r="E1" s="23">
        <v>182.83</v>
      </c>
      <c r="F1" s="16" t="s">
        <v>23</v>
      </c>
    </row>
    <row r="3" spans="1:7" ht="21.75" x14ac:dyDescent="0.25">
      <c r="A3" s="134" t="s">
        <v>48</v>
      </c>
      <c r="B3" s="134"/>
      <c r="D3" s="134" t="s">
        <v>49</v>
      </c>
      <c r="E3" s="134"/>
    </row>
    <row r="4" spans="1:7" ht="43.5" x14ac:dyDescent="0.25">
      <c r="A4" s="18" t="s">
        <v>30</v>
      </c>
      <c r="B4" s="19" t="s">
        <v>24</v>
      </c>
      <c r="C4" s="74" t="s">
        <v>33</v>
      </c>
      <c r="D4" s="18" t="s">
        <v>31</v>
      </c>
      <c r="E4" s="19" t="s">
        <v>24</v>
      </c>
      <c r="F4" s="74" t="s">
        <v>34</v>
      </c>
    </row>
    <row r="5" spans="1:7" ht="21.75" x14ac:dyDescent="0.25">
      <c r="A5" s="25">
        <v>183.7</v>
      </c>
      <c r="B5" s="25">
        <v>0</v>
      </c>
      <c r="D5" s="25">
        <f>A5-$B$1+$E$1</f>
        <v>183.72499999999999</v>
      </c>
      <c r="E5" s="25">
        <f>B5</f>
        <v>0</v>
      </c>
      <c r="G5" s="75"/>
    </row>
    <row r="6" spans="1:7" ht="21.75" x14ac:dyDescent="0.25">
      <c r="A6" s="25">
        <v>183.79999999999998</v>
      </c>
      <c r="B6" s="25">
        <v>2.4</v>
      </c>
      <c r="D6" s="25">
        <f t="shared" ref="D6:D23" si="0">A6-$B$1+$E$1</f>
        <v>183.82499999999999</v>
      </c>
      <c r="E6" s="25">
        <f t="shared" ref="E6:E37" si="1">B6</f>
        <v>2.4</v>
      </c>
      <c r="G6" s="75"/>
    </row>
    <row r="7" spans="1:7" ht="21.75" x14ac:dyDescent="0.25">
      <c r="A7" s="25">
        <v>183.89999999999998</v>
      </c>
      <c r="B7" s="25">
        <v>4.9000000000000004</v>
      </c>
      <c r="D7" s="25">
        <f t="shared" si="0"/>
        <v>183.92499999999998</v>
      </c>
      <c r="E7" s="25">
        <f t="shared" si="1"/>
        <v>4.9000000000000004</v>
      </c>
      <c r="G7" s="75"/>
    </row>
    <row r="8" spans="1:7" ht="21.75" x14ac:dyDescent="0.25">
      <c r="A8" s="25">
        <v>183.99999999999997</v>
      </c>
      <c r="B8" s="25">
        <v>8</v>
      </c>
      <c r="D8" s="25">
        <f t="shared" si="0"/>
        <v>184.02499999999998</v>
      </c>
      <c r="E8" s="25">
        <f t="shared" si="1"/>
        <v>8</v>
      </c>
      <c r="G8" s="75"/>
    </row>
    <row r="9" spans="1:7" ht="21.75" x14ac:dyDescent="0.25">
      <c r="A9" s="25">
        <v>184.09999999999997</v>
      </c>
      <c r="B9" s="25">
        <v>11.5</v>
      </c>
      <c r="D9" s="25">
        <f t="shared" si="0"/>
        <v>184.12499999999997</v>
      </c>
      <c r="E9" s="25">
        <f t="shared" si="1"/>
        <v>11.5</v>
      </c>
      <c r="G9" s="75"/>
    </row>
    <row r="10" spans="1:7" ht="21.75" x14ac:dyDescent="0.25">
      <c r="A10" s="25">
        <v>184.19999999999996</v>
      </c>
      <c r="B10" s="25">
        <v>15.6</v>
      </c>
      <c r="D10" s="25">
        <f t="shared" si="0"/>
        <v>184.22499999999997</v>
      </c>
      <c r="E10" s="25">
        <f t="shared" si="1"/>
        <v>15.6</v>
      </c>
      <c r="G10" s="75"/>
    </row>
    <row r="11" spans="1:7" ht="21.75" x14ac:dyDescent="0.25">
      <c r="A11" s="25">
        <v>184.29999999999995</v>
      </c>
      <c r="B11" s="25">
        <v>19.899999999999999</v>
      </c>
      <c r="D11" s="25">
        <f t="shared" si="0"/>
        <v>184.32499999999996</v>
      </c>
      <c r="E11" s="25">
        <f t="shared" si="1"/>
        <v>19.899999999999999</v>
      </c>
      <c r="G11" s="75"/>
    </row>
    <row r="12" spans="1:7" ht="21.75" x14ac:dyDescent="0.25">
      <c r="A12" s="25">
        <v>184.39999999999995</v>
      </c>
      <c r="B12" s="25">
        <v>24.299999999999997</v>
      </c>
      <c r="D12" s="25">
        <f t="shared" si="0"/>
        <v>184.42499999999995</v>
      </c>
      <c r="E12" s="25">
        <f t="shared" si="1"/>
        <v>24.299999999999997</v>
      </c>
      <c r="G12" s="75"/>
    </row>
    <row r="13" spans="1:7" ht="21.75" x14ac:dyDescent="0.25">
      <c r="A13" s="25">
        <v>184.49999999999994</v>
      </c>
      <c r="B13" s="25">
        <v>28.999999999999996</v>
      </c>
      <c r="D13" s="25">
        <f t="shared" si="0"/>
        <v>184.52499999999995</v>
      </c>
      <c r="E13" s="25">
        <f t="shared" si="1"/>
        <v>28.999999999999996</v>
      </c>
      <c r="G13" s="75"/>
    </row>
    <row r="14" spans="1:7" ht="21.75" x14ac:dyDescent="0.25">
      <c r="A14" s="25">
        <v>184.59999999999994</v>
      </c>
      <c r="B14" s="25">
        <v>34</v>
      </c>
      <c r="D14" s="25">
        <f t="shared" si="0"/>
        <v>184.62499999999994</v>
      </c>
      <c r="E14" s="25">
        <f t="shared" si="1"/>
        <v>34</v>
      </c>
      <c r="G14" s="75"/>
    </row>
    <row r="15" spans="1:7" ht="21.75" x14ac:dyDescent="0.25">
      <c r="A15" s="25">
        <v>184.69999999999993</v>
      </c>
      <c r="B15" s="25">
        <v>39.4</v>
      </c>
      <c r="D15" s="25">
        <f t="shared" si="0"/>
        <v>184.72499999999994</v>
      </c>
      <c r="E15" s="25">
        <f t="shared" si="1"/>
        <v>39.4</v>
      </c>
      <c r="G15" s="75"/>
    </row>
    <row r="16" spans="1:7" ht="21.75" x14ac:dyDescent="0.25">
      <c r="A16" s="25">
        <v>184.79999999999993</v>
      </c>
      <c r="B16" s="25">
        <v>44.9</v>
      </c>
      <c r="D16" s="25">
        <f t="shared" si="0"/>
        <v>184.82499999999993</v>
      </c>
      <c r="E16" s="25">
        <f t="shared" si="1"/>
        <v>44.9</v>
      </c>
      <c r="G16" s="75"/>
    </row>
    <row r="17" spans="1:7" ht="21.75" x14ac:dyDescent="0.25">
      <c r="A17" s="25">
        <v>184.89999999999992</v>
      </c>
      <c r="B17" s="25">
        <v>50.5</v>
      </c>
      <c r="D17" s="25">
        <f t="shared" si="0"/>
        <v>184.92499999999993</v>
      </c>
      <c r="E17" s="25">
        <f t="shared" si="1"/>
        <v>50.5</v>
      </c>
      <c r="G17" s="75"/>
    </row>
    <row r="18" spans="1:7" ht="21.75" x14ac:dyDescent="0.25">
      <c r="A18" s="25">
        <v>184.99999999999991</v>
      </c>
      <c r="B18" s="25">
        <v>56.5</v>
      </c>
      <c r="D18" s="25">
        <f t="shared" si="0"/>
        <v>185.02499999999992</v>
      </c>
      <c r="E18" s="25">
        <f t="shared" si="1"/>
        <v>56.5</v>
      </c>
      <c r="G18" s="75"/>
    </row>
    <row r="19" spans="1:7" ht="21.75" x14ac:dyDescent="0.25">
      <c r="A19" s="25">
        <v>185.09999999999991</v>
      </c>
      <c r="B19" s="25">
        <v>62.85</v>
      </c>
      <c r="D19" s="25">
        <f t="shared" si="0"/>
        <v>185.12499999999991</v>
      </c>
      <c r="E19" s="25">
        <f t="shared" si="1"/>
        <v>62.85</v>
      </c>
      <c r="G19" s="75"/>
    </row>
    <row r="20" spans="1:7" ht="21.75" x14ac:dyDescent="0.25">
      <c r="A20" s="25">
        <v>185.1999999999999</v>
      </c>
      <c r="B20" s="25">
        <v>69.2</v>
      </c>
      <c r="D20" s="25">
        <f t="shared" si="0"/>
        <v>185.22499999999991</v>
      </c>
      <c r="E20" s="25">
        <f t="shared" si="1"/>
        <v>69.2</v>
      </c>
      <c r="G20" s="75"/>
    </row>
    <row r="21" spans="1:7" ht="21.75" x14ac:dyDescent="0.25">
      <c r="A21" s="25">
        <v>185.2999999999999</v>
      </c>
      <c r="B21" s="25">
        <v>76.25</v>
      </c>
      <c r="D21" s="25">
        <f t="shared" si="0"/>
        <v>185.3249999999999</v>
      </c>
      <c r="E21" s="25">
        <f t="shared" si="1"/>
        <v>76.25</v>
      </c>
      <c r="G21" s="75"/>
    </row>
    <row r="22" spans="1:7" ht="21.75" x14ac:dyDescent="0.25">
      <c r="A22" s="25">
        <v>185.39999999999989</v>
      </c>
      <c r="B22" s="25">
        <v>83.3</v>
      </c>
      <c r="D22" s="25">
        <f t="shared" si="0"/>
        <v>185.4249999999999</v>
      </c>
      <c r="E22" s="25">
        <f t="shared" si="1"/>
        <v>83.3</v>
      </c>
      <c r="G22" s="75"/>
    </row>
    <row r="23" spans="1:7" ht="21.75" x14ac:dyDescent="0.25">
      <c r="A23" s="25">
        <v>185.49999999999989</v>
      </c>
      <c r="B23" s="25">
        <v>90.899999999999991</v>
      </c>
      <c r="D23" s="25">
        <f t="shared" si="0"/>
        <v>185.52499999999989</v>
      </c>
      <c r="E23" s="25">
        <f t="shared" si="1"/>
        <v>90.899999999999991</v>
      </c>
      <c r="G23" s="75"/>
    </row>
    <row r="24" spans="1:7" ht="21.75" x14ac:dyDescent="0.25">
      <c r="A24" s="25">
        <v>185.59999999999988</v>
      </c>
      <c r="B24" s="25">
        <v>98.499999999999986</v>
      </c>
      <c r="D24" s="25">
        <f t="shared" ref="D24:D37" si="2">A24-$B$1+$E$1</f>
        <v>185.62499999999989</v>
      </c>
      <c r="E24" s="25">
        <f t="shared" si="1"/>
        <v>98.499999999999986</v>
      </c>
      <c r="G24" s="75"/>
    </row>
    <row r="25" spans="1:7" ht="21.75" x14ac:dyDescent="0.25">
      <c r="A25" s="25">
        <v>185.69999999999987</v>
      </c>
      <c r="B25" s="25">
        <v>106.44999999999999</v>
      </c>
      <c r="D25" s="25">
        <f t="shared" si="2"/>
        <v>185.72499999999988</v>
      </c>
      <c r="E25" s="25">
        <f t="shared" si="1"/>
        <v>106.44999999999999</v>
      </c>
      <c r="G25" s="75"/>
    </row>
    <row r="26" spans="1:7" ht="21.75" x14ac:dyDescent="0.25">
      <c r="A26" s="25">
        <v>185.79999999999987</v>
      </c>
      <c r="B26" s="25">
        <v>114.39999999999999</v>
      </c>
      <c r="D26" s="25">
        <f t="shared" si="2"/>
        <v>185.82499999999987</v>
      </c>
      <c r="E26" s="25">
        <f t="shared" si="1"/>
        <v>114.39999999999999</v>
      </c>
      <c r="G26" s="75"/>
    </row>
    <row r="27" spans="1:7" ht="21.75" x14ac:dyDescent="0.25">
      <c r="A27" s="25">
        <v>185.89999999999986</v>
      </c>
      <c r="B27" s="25">
        <v>122.39999999999999</v>
      </c>
      <c r="D27" s="25">
        <f t="shared" si="2"/>
        <v>185.92499999999987</v>
      </c>
      <c r="E27" s="25">
        <f t="shared" si="1"/>
        <v>122.39999999999999</v>
      </c>
      <c r="G27" s="75"/>
    </row>
    <row r="28" spans="1:7" ht="21.75" x14ac:dyDescent="0.25">
      <c r="A28" s="25">
        <v>185.99999999999986</v>
      </c>
      <c r="B28" s="25">
        <v>130.39999999999998</v>
      </c>
      <c r="D28" s="25">
        <f t="shared" si="2"/>
        <v>186.02499999999986</v>
      </c>
      <c r="E28" s="25">
        <f t="shared" si="1"/>
        <v>130.39999999999998</v>
      </c>
      <c r="G28" s="75"/>
    </row>
    <row r="29" spans="1:7" ht="21.75" x14ac:dyDescent="0.25">
      <c r="A29" s="25">
        <v>186.09999999999985</v>
      </c>
      <c r="B29" s="25">
        <v>138.44999999999999</v>
      </c>
      <c r="D29" s="25">
        <f t="shared" si="2"/>
        <v>186.12499999999986</v>
      </c>
      <c r="E29" s="25">
        <f t="shared" si="1"/>
        <v>138.44999999999999</v>
      </c>
      <c r="G29" s="75"/>
    </row>
    <row r="30" spans="1:7" ht="21.75" x14ac:dyDescent="0.25">
      <c r="A30" s="25">
        <v>186.19999999999985</v>
      </c>
      <c r="B30" s="25">
        <v>146.5</v>
      </c>
      <c r="D30" s="25">
        <f t="shared" si="2"/>
        <v>186.22499999999985</v>
      </c>
      <c r="E30" s="25">
        <f t="shared" si="1"/>
        <v>146.5</v>
      </c>
      <c r="G30" s="75"/>
    </row>
    <row r="31" spans="1:7" ht="21.75" x14ac:dyDescent="0.25">
      <c r="A31" s="25">
        <v>186.29999999999984</v>
      </c>
      <c r="B31" s="25">
        <v>154.75</v>
      </c>
      <c r="D31" s="25">
        <f t="shared" si="2"/>
        <v>186.32499999999985</v>
      </c>
      <c r="E31" s="25">
        <f t="shared" si="1"/>
        <v>154.75</v>
      </c>
      <c r="G31" s="75"/>
    </row>
    <row r="32" spans="1:7" ht="21.75" x14ac:dyDescent="0.25">
      <c r="A32" s="25">
        <v>186.39999999999984</v>
      </c>
      <c r="B32" s="25">
        <v>163</v>
      </c>
      <c r="D32" s="25">
        <f t="shared" si="2"/>
        <v>186.42499999999984</v>
      </c>
      <c r="E32" s="25">
        <f t="shared" si="1"/>
        <v>163</v>
      </c>
      <c r="G32" s="75"/>
    </row>
    <row r="33" spans="1:7" ht="21.75" x14ac:dyDescent="0.25">
      <c r="A33" s="25">
        <v>186.49999999999983</v>
      </c>
      <c r="B33" s="25">
        <v>171.75</v>
      </c>
      <c r="D33" s="25">
        <f t="shared" si="2"/>
        <v>186.52499999999984</v>
      </c>
      <c r="E33" s="25">
        <f t="shared" si="1"/>
        <v>171.75</v>
      </c>
      <c r="G33" s="75"/>
    </row>
    <row r="34" spans="1:7" ht="21.75" x14ac:dyDescent="0.25">
      <c r="A34" s="25">
        <v>186.59999999999982</v>
      </c>
      <c r="B34" s="25">
        <v>180.5</v>
      </c>
      <c r="D34" s="25">
        <f t="shared" si="2"/>
        <v>186.62499999999983</v>
      </c>
      <c r="E34" s="25">
        <f t="shared" si="1"/>
        <v>180.5</v>
      </c>
      <c r="G34" s="75"/>
    </row>
    <row r="35" spans="1:7" ht="21.75" x14ac:dyDescent="0.25">
      <c r="A35" s="25">
        <v>186.69999999999982</v>
      </c>
      <c r="B35" s="25">
        <v>189.5</v>
      </c>
      <c r="D35" s="25">
        <f t="shared" si="2"/>
        <v>186.72499999999982</v>
      </c>
      <c r="E35" s="25">
        <f t="shared" si="1"/>
        <v>189.5</v>
      </c>
      <c r="G35" s="75"/>
    </row>
    <row r="36" spans="1:7" ht="21.75" x14ac:dyDescent="0.25">
      <c r="A36" s="25">
        <v>186.79999999999981</v>
      </c>
      <c r="B36" s="25">
        <v>198.5</v>
      </c>
      <c r="D36" s="25">
        <f t="shared" si="2"/>
        <v>186.82499999999982</v>
      </c>
      <c r="E36" s="25">
        <f t="shared" si="1"/>
        <v>198.5</v>
      </c>
      <c r="G36" s="75"/>
    </row>
    <row r="37" spans="1:7" ht="21.75" x14ac:dyDescent="0.25">
      <c r="A37" s="25">
        <v>186.89999999999981</v>
      </c>
      <c r="B37" s="25">
        <v>207.75</v>
      </c>
      <c r="D37" s="25">
        <f t="shared" si="2"/>
        <v>186.92499999999981</v>
      </c>
      <c r="E37" s="25">
        <f t="shared" si="1"/>
        <v>207.75</v>
      </c>
      <c r="G37" s="75"/>
    </row>
    <row r="38" spans="1:7" ht="21.75" x14ac:dyDescent="0.25">
      <c r="A38" s="25">
        <v>186.9999999999998</v>
      </c>
      <c r="B38" s="25">
        <v>217</v>
      </c>
      <c r="D38" s="25">
        <f t="shared" ref="D38:D84" si="3">A38-$B$1+$E$1</f>
        <v>187.02499999999981</v>
      </c>
      <c r="E38" s="25">
        <f t="shared" ref="E38:E84" si="4">B38</f>
        <v>217</v>
      </c>
      <c r="G38" s="75"/>
    </row>
    <row r="39" spans="1:7" ht="21.75" x14ac:dyDescent="0.25">
      <c r="A39" s="25">
        <v>187.0999999999998</v>
      </c>
      <c r="B39" s="25">
        <v>227</v>
      </c>
      <c r="D39" s="25">
        <f t="shared" si="3"/>
        <v>187.1249999999998</v>
      </c>
      <c r="E39" s="25">
        <f t="shared" si="4"/>
        <v>227</v>
      </c>
      <c r="G39" s="75"/>
    </row>
    <row r="40" spans="1:7" ht="21.75" x14ac:dyDescent="0.25">
      <c r="A40" s="25">
        <v>187.19999999999979</v>
      </c>
      <c r="B40" s="25">
        <v>237</v>
      </c>
      <c r="D40" s="25">
        <f t="shared" si="3"/>
        <v>187.2249999999998</v>
      </c>
      <c r="E40" s="25">
        <f t="shared" si="4"/>
        <v>237</v>
      </c>
      <c r="G40" s="75"/>
    </row>
    <row r="41" spans="1:7" ht="21.75" x14ac:dyDescent="0.25">
      <c r="A41" s="25">
        <v>187.29999999999978</v>
      </c>
      <c r="B41" s="25">
        <v>247</v>
      </c>
      <c r="D41" s="25">
        <f t="shared" si="3"/>
        <v>187.32499999999979</v>
      </c>
      <c r="E41" s="25">
        <f t="shared" si="4"/>
        <v>247</v>
      </c>
      <c r="G41" s="75"/>
    </row>
    <row r="42" spans="1:7" ht="21.75" x14ac:dyDescent="0.25">
      <c r="A42" s="25">
        <v>187.39999999999978</v>
      </c>
      <c r="B42" s="25">
        <v>257</v>
      </c>
      <c r="D42" s="25">
        <f t="shared" si="3"/>
        <v>187.42499999999978</v>
      </c>
      <c r="E42" s="25">
        <f t="shared" si="4"/>
        <v>257</v>
      </c>
      <c r="G42" s="75"/>
    </row>
    <row r="43" spans="1:7" ht="21.75" x14ac:dyDescent="0.25">
      <c r="A43" s="25">
        <v>187.49999999999977</v>
      </c>
      <c r="B43" s="25">
        <v>267</v>
      </c>
      <c r="D43" s="25">
        <f t="shared" si="3"/>
        <v>187.52499999999978</v>
      </c>
      <c r="E43" s="25">
        <f t="shared" si="4"/>
        <v>267</v>
      </c>
      <c r="G43" s="75"/>
    </row>
    <row r="44" spans="1:7" ht="21.75" x14ac:dyDescent="0.25">
      <c r="A44" s="25">
        <v>187.59999999999977</v>
      </c>
      <c r="B44" s="25">
        <v>277</v>
      </c>
      <c r="D44" s="25">
        <f t="shared" si="3"/>
        <v>187.62499999999977</v>
      </c>
      <c r="E44" s="25">
        <f t="shared" si="4"/>
        <v>277</v>
      </c>
      <c r="G44" s="75"/>
    </row>
    <row r="45" spans="1:7" ht="21.75" x14ac:dyDescent="0.25">
      <c r="A45" s="25">
        <v>187.69999999999976</v>
      </c>
      <c r="B45" s="25">
        <v>287</v>
      </c>
      <c r="D45" s="25">
        <f t="shared" si="3"/>
        <v>187.72499999999977</v>
      </c>
      <c r="E45" s="25">
        <f t="shared" si="4"/>
        <v>287</v>
      </c>
      <c r="G45" s="75"/>
    </row>
    <row r="46" spans="1:7" ht="21.75" x14ac:dyDescent="0.25">
      <c r="A46" s="25">
        <v>187.79999999999976</v>
      </c>
      <c r="B46" s="25">
        <v>297</v>
      </c>
      <c r="D46" s="25">
        <f t="shared" si="3"/>
        <v>187.82499999999976</v>
      </c>
      <c r="E46" s="25">
        <f t="shared" si="4"/>
        <v>297</v>
      </c>
      <c r="G46" s="75"/>
    </row>
    <row r="47" spans="1:7" ht="21.75" x14ac:dyDescent="0.25">
      <c r="A47" s="25">
        <v>187.89999999999975</v>
      </c>
      <c r="B47" s="25">
        <v>307.5</v>
      </c>
      <c r="D47" s="25">
        <f t="shared" si="3"/>
        <v>187.92499999999976</v>
      </c>
      <c r="E47" s="25">
        <f t="shared" si="4"/>
        <v>307.5</v>
      </c>
      <c r="G47" s="75"/>
    </row>
    <row r="48" spans="1:7" ht="21.75" x14ac:dyDescent="0.25">
      <c r="A48" s="25">
        <v>187.99999999999974</v>
      </c>
      <c r="B48" s="25">
        <v>318</v>
      </c>
      <c r="D48" s="25">
        <f t="shared" si="3"/>
        <v>188.02499999999975</v>
      </c>
      <c r="E48" s="25">
        <f t="shared" si="4"/>
        <v>318</v>
      </c>
      <c r="G48" s="75"/>
    </row>
    <row r="49" spans="1:7" ht="21.75" x14ac:dyDescent="0.25">
      <c r="A49" s="25">
        <v>188.09999999999974</v>
      </c>
      <c r="B49" s="25">
        <v>328.5</v>
      </c>
      <c r="D49" s="25">
        <f t="shared" si="3"/>
        <v>188.12499999999974</v>
      </c>
      <c r="E49" s="25">
        <f t="shared" si="4"/>
        <v>328.5</v>
      </c>
      <c r="G49" s="75"/>
    </row>
    <row r="50" spans="1:7" ht="21.75" x14ac:dyDescent="0.25">
      <c r="A50" s="25">
        <v>188.19999999999973</v>
      </c>
      <c r="B50" s="25">
        <v>339</v>
      </c>
      <c r="D50" s="25">
        <f t="shared" si="3"/>
        <v>188.22499999999974</v>
      </c>
      <c r="E50" s="25">
        <f t="shared" si="4"/>
        <v>339</v>
      </c>
      <c r="G50" s="75"/>
    </row>
    <row r="51" spans="1:7" ht="21.75" x14ac:dyDescent="0.25">
      <c r="A51" s="25">
        <v>188.29999999999973</v>
      </c>
      <c r="B51" s="25">
        <v>350</v>
      </c>
      <c r="D51" s="25">
        <f t="shared" si="3"/>
        <v>188.32499999999973</v>
      </c>
      <c r="E51" s="25">
        <f t="shared" si="4"/>
        <v>350</v>
      </c>
      <c r="G51" s="75"/>
    </row>
    <row r="52" spans="1:7" ht="21.75" x14ac:dyDescent="0.25">
      <c r="A52" s="25">
        <v>188.39999999999972</v>
      </c>
      <c r="B52" s="25">
        <v>361</v>
      </c>
      <c r="D52" s="25">
        <f t="shared" si="3"/>
        <v>188.42499999999973</v>
      </c>
      <c r="E52" s="25">
        <f t="shared" si="4"/>
        <v>361</v>
      </c>
      <c r="G52" s="75"/>
    </row>
    <row r="53" spans="1:7" ht="21.75" x14ac:dyDescent="0.25">
      <c r="A53" s="25">
        <v>188.49999999999972</v>
      </c>
      <c r="B53" s="25">
        <v>372</v>
      </c>
      <c r="D53" s="25">
        <f t="shared" si="3"/>
        <v>188.52499999999972</v>
      </c>
      <c r="E53" s="25">
        <f t="shared" si="4"/>
        <v>372</v>
      </c>
      <c r="G53" s="75"/>
    </row>
    <row r="54" spans="1:7" ht="21.75" x14ac:dyDescent="0.25">
      <c r="A54" s="25">
        <v>188.59999999999971</v>
      </c>
      <c r="B54" s="25">
        <v>383</v>
      </c>
      <c r="D54" s="25">
        <f t="shared" si="3"/>
        <v>188.62499999999972</v>
      </c>
      <c r="E54" s="25">
        <f t="shared" si="4"/>
        <v>383</v>
      </c>
      <c r="G54" s="75"/>
    </row>
    <row r="55" spans="1:7" ht="21.75" x14ac:dyDescent="0.25">
      <c r="A55" s="25">
        <v>188.6999999999997</v>
      </c>
      <c r="B55" s="25">
        <v>394</v>
      </c>
      <c r="D55" s="25">
        <f t="shared" si="3"/>
        <v>188.72499999999971</v>
      </c>
      <c r="E55" s="25">
        <f t="shared" si="4"/>
        <v>394</v>
      </c>
      <c r="G55" s="75"/>
    </row>
    <row r="56" spans="1:7" ht="21.75" x14ac:dyDescent="0.25">
      <c r="A56" s="25">
        <v>188.7999999999997</v>
      </c>
      <c r="B56" s="25">
        <v>405</v>
      </c>
      <c r="D56" s="25">
        <f t="shared" si="3"/>
        <v>188.8249999999997</v>
      </c>
      <c r="E56" s="25">
        <f t="shared" si="4"/>
        <v>405</v>
      </c>
      <c r="G56" s="75"/>
    </row>
    <row r="57" spans="1:7" ht="21.75" x14ac:dyDescent="0.25">
      <c r="A57" s="25">
        <v>188.89999999999969</v>
      </c>
      <c r="B57" s="25">
        <v>416</v>
      </c>
      <c r="D57" s="25">
        <f t="shared" si="3"/>
        <v>188.9249999999997</v>
      </c>
      <c r="E57" s="25">
        <f t="shared" si="4"/>
        <v>416</v>
      </c>
      <c r="G57" s="75"/>
    </row>
    <row r="58" spans="1:7" ht="21.75" x14ac:dyDescent="0.25">
      <c r="A58" s="25">
        <v>188.99999999999969</v>
      </c>
      <c r="B58" s="25">
        <v>427</v>
      </c>
      <c r="D58" s="25">
        <f t="shared" si="3"/>
        <v>189.02499999999969</v>
      </c>
      <c r="E58" s="25">
        <f t="shared" si="4"/>
        <v>427</v>
      </c>
      <c r="G58" s="75"/>
    </row>
    <row r="59" spans="1:7" ht="21.75" x14ac:dyDescent="0.25">
      <c r="A59" s="25">
        <v>189.09999999999968</v>
      </c>
      <c r="B59" s="25">
        <v>438</v>
      </c>
      <c r="D59" s="25">
        <f t="shared" si="3"/>
        <v>189.12499999999969</v>
      </c>
      <c r="E59" s="25">
        <f t="shared" si="4"/>
        <v>438</v>
      </c>
      <c r="G59" s="75"/>
    </row>
    <row r="60" spans="1:7" ht="21.75" x14ac:dyDescent="0.25">
      <c r="A60" s="25">
        <v>189.19999999999968</v>
      </c>
      <c r="B60" s="25">
        <v>449</v>
      </c>
      <c r="D60" s="25">
        <f t="shared" si="3"/>
        <v>189.22499999999968</v>
      </c>
      <c r="E60" s="25">
        <f t="shared" si="4"/>
        <v>449</v>
      </c>
      <c r="G60" s="75"/>
    </row>
    <row r="61" spans="1:7" ht="21.75" x14ac:dyDescent="0.25">
      <c r="A61" s="25">
        <v>189.29999999999967</v>
      </c>
      <c r="B61" s="25">
        <v>460.5</v>
      </c>
      <c r="D61" s="25">
        <f t="shared" si="3"/>
        <v>189.32499999999968</v>
      </c>
      <c r="E61" s="25">
        <f t="shared" si="4"/>
        <v>460.5</v>
      </c>
      <c r="G61" s="75"/>
    </row>
    <row r="62" spans="1:7" ht="21.75" x14ac:dyDescent="0.25">
      <c r="A62" s="25">
        <v>189.39999999999966</v>
      </c>
      <c r="B62" s="25">
        <v>472</v>
      </c>
      <c r="D62" s="25">
        <f t="shared" si="3"/>
        <v>189.42499999999967</v>
      </c>
      <c r="E62" s="25">
        <f t="shared" si="4"/>
        <v>472</v>
      </c>
      <c r="G62" s="75"/>
    </row>
    <row r="63" spans="1:7" ht="21.75" x14ac:dyDescent="0.25">
      <c r="A63" s="25">
        <v>189.49999999999966</v>
      </c>
      <c r="B63" s="25">
        <v>483.5</v>
      </c>
      <c r="D63" s="25">
        <f t="shared" si="3"/>
        <v>189.52499999999966</v>
      </c>
      <c r="E63" s="25">
        <f t="shared" si="4"/>
        <v>483.5</v>
      </c>
      <c r="G63" s="75"/>
    </row>
    <row r="64" spans="1:7" ht="21.75" x14ac:dyDescent="0.25">
      <c r="A64" s="25">
        <v>189.59999999999965</v>
      </c>
      <c r="B64" s="25">
        <v>495</v>
      </c>
      <c r="D64" s="25">
        <f t="shared" si="3"/>
        <v>189.62499999999966</v>
      </c>
      <c r="E64" s="25">
        <f t="shared" si="4"/>
        <v>495</v>
      </c>
      <c r="G64" s="75"/>
    </row>
    <row r="65" spans="1:7" ht="21.75" x14ac:dyDescent="0.25">
      <c r="A65" s="25">
        <v>189.69999999999965</v>
      </c>
      <c r="B65" s="25">
        <v>506.5</v>
      </c>
      <c r="D65" s="25">
        <f t="shared" si="3"/>
        <v>189.72499999999965</v>
      </c>
      <c r="E65" s="25">
        <f t="shared" si="4"/>
        <v>506.5</v>
      </c>
      <c r="G65" s="75"/>
    </row>
    <row r="66" spans="1:7" ht="21.75" x14ac:dyDescent="0.25">
      <c r="A66" s="25">
        <v>189.79999999999964</v>
      </c>
      <c r="B66" s="25">
        <v>518</v>
      </c>
      <c r="D66" s="25">
        <f t="shared" si="3"/>
        <v>189.82499999999965</v>
      </c>
      <c r="E66" s="25">
        <f t="shared" si="4"/>
        <v>518</v>
      </c>
      <c r="G66" s="75"/>
    </row>
    <row r="67" spans="1:7" ht="21.75" x14ac:dyDescent="0.25">
      <c r="A67" s="25">
        <v>189.89999999999964</v>
      </c>
      <c r="B67" s="25">
        <v>529.5</v>
      </c>
      <c r="D67" s="25">
        <f t="shared" si="3"/>
        <v>189.92499999999964</v>
      </c>
      <c r="E67" s="25">
        <f t="shared" si="4"/>
        <v>529.5</v>
      </c>
      <c r="G67" s="75"/>
    </row>
    <row r="68" spans="1:7" ht="21.75" x14ac:dyDescent="0.25">
      <c r="A68" s="25">
        <v>189.99999999999963</v>
      </c>
      <c r="B68" s="25">
        <v>541</v>
      </c>
      <c r="D68" s="25">
        <f t="shared" si="3"/>
        <v>190.02499999999964</v>
      </c>
      <c r="E68" s="25">
        <f t="shared" si="4"/>
        <v>541</v>
      </c>
      <c r="G68" s="75"/>
    </row>
    <row r="69" spans="1:7" ht="21.75" x14ac:dyDescent="0.25">
      <c r="A69" s="26">
        <v>190.09999999999962</v>
      </c>
      <c r="B69" s="25">
        <v>552.5</v>
      </c>
      <c r="D69" s="25">
        <f t="shared" si="3"/>
        <v>190.12499999999963</v>
      </c>
      <c r="E69" s="25">
        <f t="shared" si="4"/>
        <v>552.5</v>
      </c>
      <c r="G69" s="75"/>
    </row>
    <row r="70" spans="1:7" ht="21.75" x14ac:dyDescent="0.25">
      <c r="A70" s="26">
        <v>190.19999999999962</v>
      </c>
      <c r="B70" s="25">
        <v>564</v>
      </c>
      <c r="D70" s="25">
        <f t="shared" si="3"/>
        <v>190.22499999999962</v>
      </c>
      <c r="E70" s="25">
        <f t="shared" si="4"/>
        <v>564</v>
      </c>
      <c r="G70" s="75"/>
    </row>
    <row r="71" spans="1:7" ht="21.75" x14ac:dyDescent="0.25">
      <c r="A71" s="26">
        <v>190.29999999999961</v>
      </c>
      <c r="B71" s="25">
        <v>575.5</v>
      </c>
      <c r="D71" s="25">
        <f t="shared" si="3"/>
        <v>190.32499999999962</v>
      </c>
      <c r="E71" s="25">
        <f t="shared" si="4"/>
        <v>575.5</v>
      </c>
      <c r="G71" s="75"/>
    </row>
    <row r="72" spans="1:7" ht="21.75" x14ac:dyDescent="0.25">
      <c r="A72" s="26">
        <v>190.39999999999961</v>
      </c>
      <c r="B72" s="25">
        <v>587</v>
      </c>
      <c r="D72" s="25">
        <f t="shared" si="3"/>
        <v>190.42499999999961</v>
      </c>
      <c r="E72" s="25">
        <f t="shared" si="4"/>
        <v>587</v>
      </c>
      <c r="G72" s="75"/>
    </row>
    <row r="73" spans="1:7" ht="21.75" x14ac:dyDescent="0.25">
      <c r="A73" s="26">
        <v>190.4999999999996</v>
      </c>
      <c r="B73" s="25">
        <v>599</v>
      </c>
      <c r="D73" s="25">
        <f t="shared" si="3"/>
        <v>190.52499999999961</v>
      </c>
      <c r="E73" s="25">
        <f t="shared" si="4"/>
        <v>599</v>
      </c>
      <c r="G73" s="75"/>
    </row>
    <row r="74" spans="1:7" ht="21.75" x14ac:dyDescent="0.25">
      <c r="A74" s="26">
        <v>190.5999999999996</v>
      </c>
      <c r="B74" s="25">
        <v>611</v>
      </c>
      <c r="D74" s="25">
        <f t="shared" si="3"/>
        <v>190.6249999999996</v>
      </c>
      <c r="E74" s="25">
        <f t="shared" si="4"/>
        <v>611</v>
      </c>
      <c r="G74" s="75"/>
    </row>
    <row r="75" spans="1:7" ht="21.75" x14ac:dyDescent="0.25">
      <c r="A75" s="26">
        <v>190.69999999999959</v>
      </c>
      <c r="B75" s="25">
        <v>623</v>
      </c>
      <c r="D75" s="25">
        <f t="shared" si="3"/>
        <v>190.7249999999996</v>
      </c>
      <c r="E75" s="25">
        <f t="shared" si="4"/>
        <v>623</v>
      </c>
      <c r="G75" s="75"/>
    </row>
    <row r="76" spans="1:7" ht="21.75" x14ac:dyDescent="0.25">
      <c r="A76" s="26">
        <v>190.79999999999959</v>
      </c>
      <c r="B76" s="25">
        <v>635</v>
      </c>
      <c r="D76" s="25">
        <f t="shared" si="3"/>
        <v>190.82499999999959</v>
      </c>
      <c r="E76" s="25">
        <f t="shared" si="4"/>
        <v>635</v>
      </c>
      <c r="G76" s="75"/>
    </row>
    <row r="77" spans="1:7" ht="21.75" x14ac:dyDescent="0.25">
      <c r="A77" s="26">
        <v>190.89999999999958</v>
      </c>
      <c r="B77" s="25">
        <v>647</v>
      </c>
      <c r="D77" s="25">
        <f t="shared" si="3"/>
        <v>190.92499999999959</v>
      </c>
      <c r="E77" s="25">
        <f t="shared" si="4"/>
        <v>647</v>
      </c>
      <c r="G77" s="75"/>
    </row>
    <row r="78" spans="1:7" ht="21.75" x14ac:dyDescent="0.25">
      <c r="A78" s="26">
        <v>190.99999999999957</v>
      </c>
      <c r="B78" s="25">
        <v>659</v>
      </c>
      <c r="D78" s="25">
        <f t="shared" si="3"/>
        <v>191.02499999999958</v>
      </c>
      <c r="E78" s="25">
        <f t="shared" si="4"/>
        <v>659</v>
      </c>
      <c r="G78" s="75"/>
    </row>
    <row r="79" spans="1:7" ht="21.75" x14ac:dyDescent="0.25">
      <c r="A79" s="26">
        <v>191.09999999999957</v>
      </c>
      <c r="B79" s="25">
        <v>671.5</v>
      </c>
      <c r="D79" s="25">
        <f t="shared" si="3"/>
        <v>191.12499999999957</v>
      </c>
      <c r="E79" s="25">
        <f t="shared" si="4"/>
        <v>671.5</v>
      </c>
      <c r="G79" s="75"/>
    </row>
    <row r="80" spans="1:7" ht="21.75" x14ac:dyDescent="0.25">
      <c r="A80" s="26">
        <v>191.19999999999956</v>
      </c>
      <c r="B80" s="25">
        <v>684</v>
      </c>
      <c r="D80" s="25">
        <f t="shared" si="3"/>
        <v>191.22499999999957</v>
      </c>
      <c r="E80" s="25">
        <f t="shared" si="4"/>
        <v>684</v>
      </c>
      <c r="G80" s="75"/>
    </row>
    <row r="81" spans="1:7" ht="21.75" x14ac:dyDescent="0.25">
      <c r="A81" s="26">
        <v>191.29999999999956</v>
      </c>
      <c r="B81" s="25">
        <v>696.5</v>
      </c>
      <c r="D81" s="25">
        <f t="shared" si="3"/>
        <v>191.32499999999956</v>
      </c>
      <c r="E81" s="25">
        <f t="shared" si="4"/>
        <v>696.5</v>
      </c>
      <c r="G81" s="75"/>
    </row>
    <row r="82" spans="1:7" ht="21.75" x14ac:dyDescent="0.25">
      <c r="A82" s="26">
        <v>191.39999999999955</v>
      </c>
      <c r="B82" s="25">
        <v>709</v>
      </c>
      <c r="D82" s="25">
        <f t="shared" si="3"/>
        <v>191.42499999999956</v>
      </c>
      <c r="E82" s="25">
        <f t="shared" si="4"/>
        <v>709</v>
      </c>
      <c r="G82" s="75"/>
    </row>
    <row r="83" spans="1:7" ht="21.75" x14ac:dyDescent="0.25">
      <c r="A83" s="26">
        <v>191.49999999999955</v>
      </c>
      <c r="B83" s="25">
        <v>721.5</v>
      </c>
      <c r="D83" s="25">
        <f t="shared" si="3"/>
        <v>191.52499999999955</v>
      </c>
      <c r="E83" s="25">
        <f t="shared" si="4"/>
        <v>721.5</v>
      </c>
      <c r="G83" s="75"/>
    </row>
    <row r="84" spans="1:7" ht="21.75" x14ac:dyDescent="0.25">
      <c r="A84" s="26">
        <v>191.59999999999954</v>
      </c>
      <c r="B84" s="25">
        <v>734</v>
      </c>
      <c r="D84" s="25">
        <f t="shared" si="3"/>
        <v>191.62499999999955</v>
      </c>
      <c r="E84" s="25">
        <f t="shared" si="4"/>
        <v>734</v>
      </c>
      <c r="G84" s="75"/>
    </row>
    <row r="85" spans="1:7" ht="21.75" x14ac:dyDescent="0.25">
      <c r="A85" s="26"/>
      <c r="B85" s="25"/>
      <c r="D85" s="25"/>
      <c r="E85" s="25"/>
      <c r="G85" s="75"/>
    </row>
    <row r="86" spans="1:7" ht="21.75" x14ac:dyDescent="0.25">
      <c r="A86" s="26"/>
      <c r="B86" s="25"/>
      <c r="D86" s="25"/>
      <c r="E86" s="25"/>
      <c r="G86" s="75"/>
    </row>
    <row r="87" spans="1:7" ht="21.75" x14ac:dyDescent="0.25">
      <c r="A87" s="26"/>
      <c r="B87" s="25"/>
      <c r="D87" s="25"/>
      <c r="E87" s="25"/>
      <c r="G87" s="75"/>
    </row>
    <row r="88" spans="1:7" ht="21.75" x14ac:dyDescent="0.25">
      <c r="A88" s="26"/>
      <c r="B88" s="25"/>
      <c r="D88" s="25"/>
      <c r="E88" s="25"/>
      <c r="G88" s="75"/>
    </row>
    <row r="89" spans="1:7" ht="21.75" x14ac:dyDescent="0.25">
      <c r="A89" s="26"/>
      <c r="B89" s="25"/>
      <c r="D89" s="25"/>
      <c r="E89" s="25"/>
      <c r="G89" s="75"/>
    </row>
    <row r="90" spans="1:7" ht="21.75" x14ac:dyDescent="0.25">
      <c r="A90" s="26"/>
      <c r="B90" s="25"/>
      <c r="D90" s="25"/>
      <c r="E90" s="25"/>
      <c r="G90" s="75"/>
    </row>
    <row r="91" spans="1:7" ht="21.75" x14ac:dyDescent="0.25">
      <c r="A91" s="26"/>
      <c r="B91" s="25"/>
      <c r="D91" s="25"/>
      <c r="E91" s="25"/>
      <c r="G91" s="75"/>
    </row>
    <row r="92" spans="1:7" ht="21.75" x14ac:dyDescent="0.25">
      <c r="A92" s="26"/>
      <c r="B92" s="25"/>
      <c r="D92" s="25"/>
      <c r="E92" s="25"/>
      <c r="G92" s="75"/>
    </row>
    <row r="93" spans="1:7" ht="21.75" x14ac:dyDescent="0.25">
      <c r="A93" s="26"/>
      <c r="B93" s="25"/>
      <c r="D93" s="25"/>
      <c r="E93" s="25"/>
      <c r="G93" s="75"/>
    </row>
    <row r="94" spans="1:7" ht="21.75" x14ac:dyDescent="0.25">
      <c r="A94" s="26"/>
      <c r="B94" s="25"/>
      <c r="D94" s="25"/>
      <c r="E94" s="25"/>
      <c r="G94" s="75"/>
    </row>
    <row r="95" spans="1:7" ht="21.75" x14ac:dyDescent="0.25">
      <c r="D95" s="25"/>
      <c r="E95" s="25"/>
      <c r="G95" s="75"/>
    </row>
    <row r="96" spans="1:7" ht="21.75" x14ac:dyDescent="0.25">
      <c r="D96" s="25"/>
      <c r="E96" s="25"/>
      <c r="G96" s="75"/>
    </row>
    <row r="97" spans="4:7" ht="21.75" x14ac:dyDescent="0.25">
      <c r="D97" s="25"/>
      <c r="E97" s="25"/>
      <c r="G97" s="75"/>
    </row>
    <row r="98" spans="4:7" ht="21.75" x14ac:dyDescent="0.25">
      <c r="D98" s="25"/>
      <c r="E98" s="25"/>
      <c r="G98" s="75"/>
    </row>
    <row r="99" spans="4:7" ht="21.75" x14ac:dyDescent="0.25">
      <c r="D99" s="25"/>
      <c r="E99" s="25"/>
      <c r="G99" s="75"/>
    </row>
    <row r="100" spans="4:7" ht="21.75" x14ac:dyDescent="0.25">
      <c r="D100" s="25"/>
      <c r="E100" s="25"/>
      <c r="G100" s="75"/>
    </row>
    <row r="101" spans="4:7" ht="21.75" x14ac:dyDescent="0.25">
      <c r="D101" s="25"/>
      <c r="E101" s="25"/>
      <c r="G101" s="75"/>
    </row>
    <row r="102" spans="4:7" ht="21.75" x14ac:dyDescent="0.25">
      <c r="D102" s="25"/>
      <c r="E102" s="25"/>
      <c r="G102" s="75"/>
    </row>
    <row r="103" spans="4:7" ht="21.75" x14ac:dyDescent="0.25">
      <c r="D103" s="25"/>
      <c r="E103" s="25"/>
      <c r="G103" s="75"/>
    </row>
    <row r="104" spans="4:7" ht="21.75" x14ac:dyDescent="0.25">
      <c r="D104" s="25"/>
      <c r="E104" s="25"/>
      <c r="G104" s="75"/>
    </row>
    <row r="105" spans="4:7" ht="21.75" x14ac:dyDescent="0.25">
      <c r="D105" s="25"/>
      <c r="E105" s="25"/>
      <c r="G105" s="75"/>
    </row>
    <row r="106" spans="4:7" ht="21.75" x14ac:dyDescent="0.25">
      <c r="D106" s="25"/>
      <c r="E106" s="25"/>
      <c r="G106" s="75"/>
    </row>
    <row r="107" spans="4:7" ht="21.75" x14ac:dyDescent="0.25">
      <c r="D107" s="25"/>
      <c r="E107" s="25"/>
      <c r="G107" s="75"/>
    </row>
    <row r="108" spans="4:7" ht="21.75" x14ac:dyDescent="0.25">
      <c r="D108" s="25"/>
      <c r="E108" s="25"/>
      <c r="G108" s="75"/>
    </row>
    <row r="109" spans="4:7" ht="21.75" x14ac:dyDescent="0.25">
      <c r="D109" s="25"/>
      <c r="E109" s="25"/>
      <c r="G109" s="75"/>
    </row>
    <row r="110" spans="4:7" ht="21.75" x14ac:dyDescent="0.25">
      <c r="D110" s="25"/>
      <c r="E110" s="25"/>
      <c r="G110" s="75"/>
    </row>
    <row r="111" spans="4:7" ht="21.75" x14ac:dyDescent="0.25">
      <c r="D111" s="25"/>
      <c r="E111" s="25"/>
      <c r="G111" s="75"/>
    </row>
    <row r="112" spans="4:7" ht="21.75" x14ac:dyDescent="0.25">
      <c r="D112" s="25"/>
      <c r="E112" s="25"/>
      <c r="G112" s="75"/>
    </row>
  </sheetData>
  <mergeCells count="2">
    <mergeCell ref="A3:B3"/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4"/>
  </sheetPr>
  <dimension ref="A1:AA175"/>
  <sheetViews>
    <sheetView zoomScale="80" zoomScaleNormal="80" workbookViewId="0">
      <pane xSplit="1" ySplit="1" topLeftCell="R2" activePane="bottomRight" state="frozen"/>
      <selection pane="topRight" activeCell="K1" sqref="K1"/>
      <selection pane="bottomLeft" activeCell="A2" sqref="A2"/>
      <selection pane="bottomRight" activeCell="Z11" sqref="Z11"/>
    </sheetView>
  </sheetViews>
  <sheetFormatPr defaultColWidth="7.875" defaultRowHeight="12.75" x14ac:dyDescent="0.2"/>
  <cols>
    <col min="1" max="25" width="6.75" style="29" customWidth="1"/>
    <col min="26" max="26" width="6.75" style="125" customWidth="1"/>
    <col min="27" max="257" width="7.875" style="29"/>
    <col min="258" max="282" width="6.75" style="29" customWidth="1"/>
    <col min="283" max="513" width="7.875" style="29"/>
    <col min="514" max="538" width="6.75" style="29" customWidth="1"/>
    <col min="539" max="769" width="7.875" style="29"/>
    <col min="770" max="794" width="6.75" style="29" customWidth="1"/>
    <col min="795" max="1025" width="7.875" style="29"/>
    <col min="1026" max="1050" width="6.75" style="29" customWidth="1"/>
    <col min="1051" max="1281" width="7.875" style="29"/>
    <col min="1282" max="1306" width="6.75" style="29" customWidth="1"/>
    <col min="1307" max="1537" width="7.875" style="29"/>
    <col min="1538" max="1562" width="6.75" style="29" customWidth="1"/>
    <col min="1563" max="1793" width="7.875" style="29"/>
    <col min="1794" max="1818" width="6.75" style="29" customWidth="1"/>
    <col min="1819" max="2049" width="7.875" style="29"/>
    <col min="2050" max="2074" width="6.75" style="29" customWidth="1"/>
    <col min="2075" max="2305" width="7.875" style="29"/>
    <col min="2306" max="2330" width="6.75" style="29" customWidth="1"/>
    <col min="2331" max="2561" width="7.875" style="29"/>
    <col min="2562" max="2586" width="6.75" style="29" customWidth="1"/>
    <col min="2587" max="2817" width="7.875" style="29"/>
    <col min="2818" max="2842" width="6.75" style="29" customWidth="1"/>
    <col min="2843" max="3073" width="7.875" style="29"/>
    <col min="3074" max="3098" width="6.75" style="29" customWidth="1"/>
    <col min="3099" max="3329" width="7.875" style="29"/>
    <col min="3330" max="3354" width="6.75" style="29" customWidth="1"/>
    <col min="3355" max="3585" width="7.875" style="29"/>
    <col min="3586" max="3610" width="6.75" style="29" customWidth="1"/>
    <col min="3611" max="3841" width="7.875" style="29"/>
    <col min="3842" max="3866" width="6.75" style="29" customWidth="1"/>
    <col min="3867" max="4097" width="7.875" style="29"/>
    <col min="4098" max="4122" width="6.75" style="29" customWidth="1"/>
    <col min="4123" max="4353" width="7.875" style="29"/>
    <col min="4354" max="4378" width="6.75" style="29" customWidth="1"/>
    <col min="4379" max="4609" width="7.875" style="29"/>
    <col min="4610" max="4634" width="6.75" style="29" customWidth="1"/>
    <col min="4635" max="4865" width="7.875" style="29"/>
    <col min="4866" max="4890" width="6.75" style="29" customWidth="1"/>
    <col min="4891" max="5121" width="7.875" style="29"/>
    <col min="5122" max="5146" width="6.75" style="29" customWidth="1"/>
    <col min="5147" max="5377" width="7.875" style="29"/>
    <col min="5378" max="5402" width="6.75" style="29" customWidth="1"/>
    <col min="5403" max="5633" width="7.875" style="29"/>
    <col min="5634" max="5658" width="6.75" style="29" customWidth="1"/>
    <col min="5659" max="5889" width="7.875" style="29"/>
    <col min="5890" max="5914" width="6.75" style="29" customWidth="1"/>
    <col min="5915" max="6145" width="7.875" style="29"/>
    <col min="6146" max="6170" width="6.75" style="29" customWidth="1"/>
    <col min="6171" max="6401" width="7.875" style="29"/>
    <col min="6402" max="6426" width="6.75" style="29" customWidth="1"/>
    <col min="6427" max="6657" width="7.875" style="29"/>
    <col min="6658" max="6682" width="6.75" style="29" customWidth="1"/>
    <col min="6683" max="6913" width="7.875" style="29"/>
    <col min="6914" max="6938" width="6.75" style="29" customWidth="1"/>
    <col min="6939" max="7169" width="7.875" style="29"/>
    <col min="7170" max="7194" width="6.75" style="29" customWidth="1"/>
    <col min="7195" max="7425" width="7.875" style="29"/>
    <col min="7426" max="7450" width="6.75" style="29" customWidth="1"/>
    <col min="7451" max="7681" width="7.875" style="29"/>
    <col min="7682" max="7706" width="6.75" style="29" customWidth="1"/>
    <col min="7707" max="7937" width="7.875" style="29"/>
    <col min="7938" max="7962" width="6.75" style="29" customWidth="1"/>
    <col min="7963" max="8193" width="7.875" style="29"/>
    <col min="8194" max="8218" width="6.75" style="29" customWidth="1"/>
    <col min="8219" max="8449" width="7.875" style="29"/>
    <col min="8450" max="8474" width="6.75" style="29" customWidth="1"/>
    <col min="8475" max="8705" width="7.875" style="29"/>
    <col min="8706" max="8730" width="6.75" style="29" customWidth="1"/>
    <col min="8731" max="8961" width="7.875" style="29"/>
    <col min="8962" max="8986" width="6.75" style="29" customWidth="1"/>
    <col min="8987" max="9217" width="7.875" style="29"/>
    <col min="9218" max="9242" width="6.75" style="29" customWidth="1"/>
    <col min="9243" max="9473" width="7.875" style="29"/>
    <col min="9474" max="9498" width="6.75" style="29" customWidth="1"/>
    <col min="9499" max="9729" width="7.875" style="29"/>
    <col min="9730" max="9754" width="6.75" style="29" customWidth="1"/>
    <col min="9755" max="9985" width="7.875" style="29"/>
    <col min="9986" max="10010" width="6.75" style="29" customWidth="1"/>
    <col min="10011" max="10241" width="7.875" style="29"/>
    <col min="10242" max="10266" width="6.75" style="29" customWidth="1"/>
    <col min="10267" max="10497" width="7.875" style="29"/>
    <col min="10498" max="10522" width="6.75" style="29" customWidth="1"/>
    <col min="10523" max="10753" width="7.875" style="29"/>
    <col min="10754" max="10778" width="6.75" style="29" customWidth="1"/>
    <col min="10779" max="11009" width="7.875" style="29"/>
    <col min="11010" max="11034" width="6.75" style="29" customWidth="1"/>
    <col min="11035" max="11265" width="7.875" style="29"/>
    <col min="11266" max="11290" width="6.75" style="29" customWidth="1"/>
    <col min="11291" max="11521" width="7.875" style="29"/>
    <col min="11522" max="11546" width="6.75" style="29" customWidth="1"/>
    <col min="11547" max="11777" width="7.875" style="29"/>
    <col min="11778" max="11802" width="6.75" style="29" customWidth="1"/>
    <col min="11803" max="12033" width="7.875" style="29"/>
    <col min="12034" max="12058" width="6.75" style="29" customWidth="1"/>
    <col min="12059" max="12289" width="7.875" style="29"/>
    <col min="12290" max="12314" width="6.75" style="29" customWidth="1"/>
    <col min="12315" max="12545" width="7.875" style="29"/>
    <col min="12546" max="12570" width="6.75" style="29" customWidth="1"/>
    <col min="12571" max="12801" width="7.875" style="29"/>
    <col min="12802" max="12826" width="6.75" style="29" customWidth="1"/>
    <col min="12827" max="13057" width="7.875" style="29"/>
    <col min="13058" max="13082" width="6.75" style="29" customWidth="1"/>
    <col min="13083" max="13313" width="7.875" style="29"/>
    <col min="13314" max="13338" width="6.75" style="29" customWidth="1"/>
    <col min="13339" max="13569" width="7.875" style="29"/>
    <col min="13570" max="13594" width="6.75" style="29" customWidth="1"/>
    <col min="13595" max="13825" width="7.875" style="29"/>
    <col min="13826" max="13850" width="6.75" style="29" customWidth="1"/>
    <col min="13851" max="14081" width="7.875" style="29"/>
    <col min="14082" max="14106" width="6.75" style="29" customWidth="1"/>
    <col min="14107" max="14337" width="7.875" style="29"/>
    <col min="14338" max="14362" width="6.75" style="29" customWidth="1"/>
    <col min="14363" max="14593" width="7.875" style="29"/>
    <col min="14594" max="14618" width="6.75" style="29" customWidth="1"/>
    <col min="14619" max="14849" width="7.875" style="29"/>
    <col min="14850" max="14874" width="6.75" style="29" customWidth="1"/>
    <col min="14875" max="15105" width="7.875" style="29"/>
    <col min="15106" max="15130" width="6.75" style="29" customWidth="1"/>
    <col min="15131" max="15361" width="7.875" style="29"/>
    <col min="15362" max="15386" width="6.75" style="29" customWidth="1"/>
    <col min="15387" max="15617" width="7.875" style="29"/>
    <col min="15618" max="15642" width="6.75" style="29" customWidth="1"/>
    <col min="15643" max="15873" width="7.875" style="29"/>
    <col min="15874" max="15898" width="6.75" style="29" customWidth="1"/>
    <col min="15899" max="16129" width="7.875" style="29"/>
    <col min="16130" max="16154" width="6.75" style="29" customWidth="1"/>
    <col min="16155" max="16384" width="7.875" style="29"/>
  </cols>
  <sheetData>
    <row r="1" spans="1:27" ht="21" x14ac:dyDescent="0.45">
      <c r="A1" s="139">
        <v>2006</v>
      </c>
      <c r="B1" s="139"/>
      <c r="C1" s="140">
        <v>2007</v>
      </c>
      <c r="D1" s="140"/>
      <c r="E1" s="141">
        <v>2008</v>
      </c>
      <c r="F1" s="141"/>
      <c r="G1" s="142">
        <v>2009</v>
      </c>
      <c r="H1" s="142"/>
      <c r="I1" s="143">
        <v>2010</v>
      </c>
      <c r="J1" s="143"/>
      <c r="K1" s="144">
        <v>2011</v>
      </c>
      <c r="L1" s="144"/>
      <c r="M1" s="145">
        <v>2012</v>
      </c>
      <c r="N1" s="145"/>
      <c r="O1" s="139">
        <v>2013</v>
      </c>
      <c r="P1" s="139"/>
      <c r="Q1" s="146">
        <v>2014</v>
      </c>
      <c r="R1" s="146"/>
      <c r="S1" s="144">
        <v>2015</v>
      </c>
      <c r="T1" s="144"/>
      <c r="U1" s="142">
        <v>2016</v>
      </c>
      <c r="V1" s="142"/>
      <c r="W1" s="138">
        <v>2017</v>
      </c>
      <c r="X1" s="138"/>
      <c r="Y1" s="135">
        <v>2018</v>
      </c>
      <c r="Z1" s="136"/>
      <c r="AA1" s="137"/>
    </row>
    <row r="2" spans="1:27" ht="16.149999999999999" customHeight="1" x14ac:dyDescent="0.4">
      <c r="A2" s="30" t="s">
        <v>25</v>
      </c>
      <c r="B2" s="30" t="s">
        <v>26</v>
      </c>
      <c r="C2" s="31" t="s">
        <v>25</v>
      </c>
      <c r="D2" s="31" t="s">
        <v>26</v>
      </c>
      <c r="E2" s="32" t="s">
        <v>25</v>
      </c>
      <c r="F2" s="32" t="s">
        <v>26</v>
      </c>
      <c r="G2" s="33" t="s">
        <v>25</v>
      </c>
      <c r="H2" s="33" t="s">
        <v>26</v>
      </c>
      <c r="I2" s="34" t="s">
        <v>25</v>
      </c>
      <c r="J2" s="34" t="s">
        <v>26</v>
      </c>
      <c r="K2" s="35" t="s">
        <v>25</v>
      </c>
      <c r="L2" s="35" t="s">
        <v>26</v>
      </c>
      <c r="M2" s="36" t="s">
        <v>25</v>
      </c>
      <c r="N2" s="36" t="s">
        <v>26</v>
      </c>
      <c r="O2" s="30" t="s">
        <v>25</v>
      </c>
      <c r="P2" s="30" t="s">
        <v>26</v>
      </c>
      <c r="Q2" s="37" t="s">
        <v>25</v>
      </c>
      <c r="R2" s="37" t="s">
        <v>26</v>
      </c>
      <c r="S2" s="35" t="s">
        <v>25</v>
      </c>
      <c r="T2" s="35" t="s">
        <v>26</v>
      </c>
      <c r="U2" s="33" t="s">
        <v>25</v>
      </c>
      <c r="V2" s="33" t="s">
        <v>26</v>
      </c>
      <c r="W2" s="38" t="s">
        <v>25</v>
      </c>
      <c r="X2" s="38" t="s">
        <v>26</v>
      </c>
      <c r="Y2" s="124" t="s">
        <v>25</v>
      </c>
      <c r="Z2" s="124" t="s">
        <v>25</v>
      </c>
      <c r="AA2" s="124" t="s">
        <v>26</v>
      </c>
    </row>
    <row r="3" spans="1:27" ht="16.149999999999999" customHeight="1" x14ac:dyDescent="0.45">
      <c r="A3" s="39">
        <v>1.2</v>
      </c>
      <c r="B3" s="39">
        <v>0</v>
      </c>
      <c r="C3" s="40">
        <v>1</v>
      </c>
      <c r="D3" s="40">
        <v>0</v>
      </c>
      <c r="E3" s="41">
        <v>1</v>
      </c>
      <c r="F3" s="41">
        <v>0</v>
      </c>
      <c r="G3" s="42">
        <v>1.095</v>
      </c>
      <c r="H3" s="42">
        <v>0</v>
      </c>
      <c r="I3" s="43">
        <v>1.095</v>
      </c>
      <c r="J3" s="43">
        <v>0</v>
      </c>
      <c r="K3" s="44">
        <v>0.79499999999998749</v>
      </c>
      <c r="L3" s="44">
        <v>0</v>
      </c>
      <c r="M3" s="45">
        <v>0.99500000000000455</v>
      </c>
      <c r="N3" s="45">
        <v>0</v>
      </c>
      <c r="O3" s="39">
        <v>0.79499999999998749</v>
      </c>
      <c r="P3" s="39">
        <v>0</v>
      </c>
      <c r="Q3" s="46">
        <v>0.79499999999998749</v>
      </c>
      <c r="R3" s="46">
        <v>0</v>
      </c>
      <c r="S3" s="44">
        <v>0.99500000000000455</v>
      </c>
      <c r="T3" s="44">
        <v>0</v>
      </c>
      <c r="U3" s="42">
        <v>0.89499999999998181</v>
      </c>
      <c r="V3" s="42">
        <v>0</v>
      </c>
      <c r="W3" s="47">
        <v>0.89</v>
      </c>
      <c r="X3" s="47">
        <v>0</v>
      </c>
      <c r="Y3" s="29">
        <v>0.89499999999998181</v>
      </c>
      <c r="Z3" s="126">
        <v>183.7</v>
      </c>
      <c r="AA3" s="29">
        <v>0</v>
      </c>
    </row>
    <row r="4" spans="1:27" ht="16.149999999999999" customHeight="1" x14ac:dyDescent="0.45">
      <c r="A4" s="39">
        <v>1.4</v>
      </c>
      <c r="B4" s="39">
        <v>9.3000000000000007</v>
      </c>
      <c r="C4" s="40">
        <v>1.2</v>
      </c>
      <c r="D4" s="40">
        <v>1.5</v>
      </c>
      <c r="E4" s="41">
        <v>1.1000000000000001</v>
      </c>
      <c r="F4" s="41">
        <v>1</v>
      </c>
      <c r="G4" s="42">
        <v>1.1949999999999932</v>
      </c>
      <c r="H4" s="42">
        <v>2</v>
      </c>
      <c r="I4" s="43">
        <v>1.1949999999999932</v>
      </c>
      <c r="J4" s="43">
        <v>4</v>
      </c>
      <c r="K4" s="44">
        <v>0.89499999999998181</v>
      </c>
      <c r="L4" s="44">
        <v>1</v>
      </c>
      <c r="M4" s="45">
        <v>1.095</v>
      </c>
      <c r="N4" s="45">
        <v>1.4</v>
      </c>
      <c r="O4" s="39">
        <v>0.89499999999998181</v>
      </c>
      <c r="P4" s="39">
        <v>1</v>
      </c>
      <c r="Q4" s="46">
        <v>0.89499999999998181</v>
      </c>
      <c r="R4" s="46">
        <v>1.2</v>
      </c>
      <c r="S4" s="44">
        <v>1.095</v>
      </c>
      <c r="T4" s="44">
        <v>2.8</v>
      </c>
      <c r="U4" s="42">
        <v>0.99499999999998179</v>
      </c>
      <c r="V4" s="42">
        <v>2</v>
      </c>
      <c r="W4" s="47">
        <v>0.99</v>
      </c>
      <c r="X4" s="47">
        <v>1.9</v>
      </c>
      <c r="Y4" s="29">
        <v>0.99499999999998179</v>
      </c>
      <c r="Z4" s="126">
        <v>183.79999999999998</v>
      </c>
      <c r="AA4" s="29">
        <v>2.4</v>
      </c>
    </row>
    <row r="5" spans="1:27" ht="16.149999999999999" customHeight="1" x14ac:dyDescent="0.45">
      <c r="A5" s="39">
        <v>1.6</v>
      </c>
      <c r="B5" s="39">
        <v>21</v>
      </c>
      <c r="C5" s="40">
        <v>1.4</v>
      </c>
      <c r="D5" s="40">
        <v>8.6</v>
      </c>
      <c r="E5" s="41">
        <v>1.2</v>
      </c>
      <c r="F5" s="41">
        <v>2.1</v>
      </c>
      <c r="G5" s="42">
        <v>1.2949999999999875</v>
      </c>
      <c r="H5" s="42">
        <v>5.5</v>
      </c>
      <c r="I5" s="43">
        <v>1.2949999999999875</v>
      </c>
      <c r="J5" s="43">
        <v>8</v>
      </c>
      <c r="K5" s="44">
        <v>0.99499999999997613</v>
      </c>
      <c r="L5" s="44">
        <v>2</v>
      </c>
      <c r="M5" s="45">
        <v>1.1949999999999932</v>
      </c>
      <c r="N5" s="45">
        <v>4</v>
      </c>
      <c r="O5" s="39">
        <v>0.99499999999997613</v>
      </c>
      <c r="P5" s="39">
        <v>2.5</v>
      </c>
      <c r="Q5" s="46">
        <v>0.99499999999997613</v>
      </c>
      <c r="R5" s="46">
        <v>2.5</v>
      </c>
      <c r="S5" s="44">
        <v>1.1950000000000001</v>
      </c>
      <c r="T5" s="44">
        <v>5.9</v>
      </c>
      <c r="U5" s="42">
        <v>1.0949999999999818</v>
      </c>
      <c r="V5" s="42">
        <v>4.4000000000000004</v>
      </c>
      <c r="W5" s="47">
        <v>1.0900000000000001</v>
      </c>
      <c r="X5" s="47">
        <v>4.0999999999999996</v>
      </c>
      <c r="Y5" s="29">
        <v>1.0949999999999818</v>
      </c>
      <c r="Z5" s="127">
        <v>183.89999999999998</v>
      </c>
      <c r="AA5" s="29">
        <v>4.9000000000000004</v>
      </c>
    </row>
    <row r="6" spans="1:27" ht="16.149999999999999" customHeight="1" x14ac:dyDescent="0.45">
      <c r="A6" s="39">
        <v>1.8</v>
      </c>
      <c r="B6" s="39">
        <v>35.700000000000003</v>
      </c>
      <c r="C6" s="40">
        <v>1.6</v>
      </c>
      <c r="D6" s="40">
        <v>19.2</v>
      </c>
      <c r="E6" s="41">
        <v>1.3</v>
      </c>
      <c r="F6" s="41">
        <v>4.9000000000000004</v>
      </c>
      <c r="G6" s="42">
        <v>1.3949999999999818</v>
      </c>
      <c r="H6" s="42">
        <v>9</v>
      </c>
      <c r="I6" s="43">
        <v>1.3949999999999818</v>
      </c>
      <c r="J6" s="43">
        <v>13</v>
      </c>
      <c r="K6" s="44">
        <v>1.0949999999999704</v>
      </c>
      <c r="L6" s="44">
        <v>4</v>
      </c>
      <c r="M6" s="45">
        <v>1.2949999999999875</v>
      </c>
      <c r="N6" s="45">
        <v>7</v>
      </c>
      <c r="O6" s="39">
        <v>1.0949999999999704</v>
      </c>
      <c r="P6" s="39">
        <v>4.7</v>
      </c>
      <c r="Q6" s="46">
        <v>1.0949999999999704</v>
      </c>
      <c r="R6" s="46">
        <v>4.5</v>
      </c>
      <c r="S6" s="44">
        <v>1.2949999999999999</v>
      </c>
      <c r="T6" s="44">
        <v>9.35</v>
      </c>
      <c r="U6" s="42">
        <v>1.1949999999999819</v>
      </c>
      <c r="V6" s="42">
        <v>7</v>
      </c>
      <c r="W6" s="47">
        <v>1.19</v>
      </c>
      <c r="X6" s="47">
        <v>7</v>
      </c>
      <c r="Y6" s="29">
        <v>1.1949999999999819</v>
      </c>
      <c r="Z6" s="128">
        <v>183.99999999999997</v>
      </c>
      <c r="AA6" s="29">
        <v>8</v>
      </c>
    </row>
    <row r="7" spans="1:27" ht="16.149999999999999" customHeight="1" x14ac:dyDescent="0.45">
      <c r="A7" s="39">
        <v>2</v>
      </c>
      <c r="B7" s="39">
        <v>51.3</v>
      </c>
      <c r="C7" s="40">
        <v>1.8</v>
      </c>
      <c r="D7" s="40">
        <v>31</v>
      </c>
      <c r="E7" s="41">
        <v>1.4</v>
      </c>
      <c r="F7" s="41">
        <v>8.8000000000000007</v>
      </c>
      <c r="G7" s="42">
        <v>1.4950000000000001</v>
      </c>
      <c r="H7" s="42">
        <v>16</v>
      </c>
      <c r="I7" s="43">
        <v>1.4950000000000001</v>
      </c>
      <c r="J7" s="43">
        <v>19</v>
      </c>
      <c r="K7" s="44">
        <v>1.1949999999999648</v>
      </c>
      <c r="L7" s="44">
        <v>6</v>
      </c>
      <c r="M7" s="45">
        <v>1.3949999999999818</v>
      </c>
      <c r="N7" s="45">
        <v>12</v>
      </c>
      <c r="O7" s="39">
        <v>1.1949999999999648</v>
      </c>
      <c r="P7" s="39">
        <v>7.5</v>
      </c>
      <c r="Q7" s="46">
        <v>1.1949999999999648</v>
      </c>
      <c r="R7" s="46">
        <v>6.8</v>
      </c>
      <c r="S7" s="44">
        <v>1.395</v>
      </c>
      <c r="T7" s="44">
        <v>12.8</v>
      </c>
      <c r="U7" s="42">
        <v>1.2949999999999819</v>
      </c>
      <c r="V7" s="42">
        <v>10.3</v>
      </c>
      <c r="W7" s="47">
        <v>1.29</v>
      </c>
      <c r="X7" s="47">
        <v>10.199999999999999</v>
      </c>
      <c r="Y7" s="29">
        <v>1.2949999999999819</v>
      </c>
      <c r="Z7" s="60">
        <v>184.09999999999997</v>
      </c>
      <c r="AA7" s="29">
        <v>11.5</v>
      </c>
    </row>
    <row r="8" spans="1:27" ht="16.149999999999999" customHeight="1" x14ac:dyDescent="0.45">
      <c r="A8" s="39">
        <v>2.2000000000000002</v>
      </c>
      <c r="B8" s="39">
        <v>67.599999999999994</v>
      </c>
      <c r="C8" s="40">
        <v>2</v>
      </c>
      <c r="D8" s="40">
        <v>43.5</v>
      </c>
      <c r="E8" s="41">
        <v>1.5</v>
      </c>
      <c r="F8" s="41">
        <v>14.5</v>
      </c>
      <c r="G8" s="42">
        <v>1.595</v>
      </c>
      <c r="H8" s="42">
        <v>23</v>
      </c>
      <c r="I8" s="43">
        <v>1.595</v>
      </c>
      <c r="J8" s="43">
        <v>25</v>
      </c>
      <c r="K8" s="44">
        <v>1.2949999999999591</v>
      </c>
      <c r="L8" s="44">
        <v>9</v>
      </c>
      <c r="M8" s="45">
        <v>1.4949999999999761</v>
      </c>
      <c r="N8" s="45">
        <v>17.25</v>
      </c>
      <c r="O8" s="39">
        <v>1.2949999999999591</v>
      </c>
      <c r="P8" s="39">
        <v>11.1</v>
      </c>
      <c r="Q8" s="46">
        <v>1.2949999999999591</v>
      </c>
      <c r="R8" s="46">
        <v>9.5</v>
      </c>
      <c r="S8" s="44">
        <v>1.495000000000005</v>
      </c>
      <c r="T8" s="44">
        <v>16.55</v>
      </c>
      <c r="U8" s="42">
        <v>1.394999999999982</v>
      </c>
      <c r="V8" s="42">
        <v>14</v>
      </c>
      <c r="W8" s="47">
        <v>1.39</v>
      </c>
      <c r="X8" s="47">
        <v>14.7</v>
      </c>
      <c r="Y8" s="29">
        <v>1.394999999999982</v>
      </c>
      <c r="Z8" s="60">
        <v>184.19999999999996</v>
      </c>
      <c r="AA8" s="29">
        <v>15.6</v>
      </c>
    </row>
    <row r="9" spans="1:27" ht="16.149999999999999" customHeight="1" x14ac:dyDescent="0.45">
      <c r="A9" s="39">
        <v>2.4</v>
      </c>
      <c r="B9" s="39">
        <v>84.6</v>
      </c>
      <c r="C9" s="40">
        <v>2.2000000000000002</v>
      </c>
      <c r="D9" s="40">
        <v>57.4</v>
      </c>
      <c r="E9" s="41">
        <v>1.6</v>
      </c>
      <c r="F9" s="41">
        <v>20.5</v>
      </c>
      <c r="G9" s="42">
        <v>1.6949999999999932</v>
      </c>
      <c r="H9" s="42">
        <v>30.5</v>
      </c>
      <c r="I9" s="43">
        <v>1.6949999999999932</v>
      </c>
      <c r="J9" s="43">
        <v>31.5</v>
      </c>
      <c r="K9" s="44">
        <v>1.3949999999999534</v>
      </c>
      <c r="L9" s="44">
        <v>12</v>
      </c>
      <c r="M9" s="45">
        <v>1.5949999999999704</v>
      </c>
      <c r="N9" s="45">
        <v>22.5</v>
      </c>
      <c r="O9" s="39">
        <v>1.3949999999999534</v>
      </c>
      <c r="P9" s="39">
        <v>14.8</v>
      </c>
      <c r="Q9" s="46">
        <v>1.3949999999999534</v>
      </c>
      <c r="R9" s="46">
        <v>13</v>
      </c>
      <c r="S9" s="44">
        <v>1.5950000000000051</v>
      </c>
      <c r="T9" s="44">
        <v>20.3</v>
      </c>
      <c r="U9" s="42">
        <v>1.4949999999999821</v>
      </c>
      <c r="V9" s="42">
        <v>18</v>
      </c>
      <c r="W9" s="47">
        <v>1.49</v>
      </c>
      <c r="X9" s="47">
        <v>19.7</v>
      </c>
      <c r="Y9" s="29">
        <v>1.4949999999999821</v>
      </c>
      <c r="Z9" s="60">
        <v>184.29999999999995</v>
      </c>
      <c r="AA9" s="29">
        <v>19.899999999999999</v>
      </c>
    </row>
    <row r="10" spans="1:27" ht="16.149999999999999" customHeight="1" x14ac:dyDescent="0.45">
      <c r="A10" s="39">
        <v>2.6</v>
      </c>
      <c r="B10" s="39">
        <v>102.4</v>
      </c>
      <c r="C10" s="40">
        <v>2.4</v>
      </c>
      <c r="D10" s="40">
        <v>72.599999999999994</v>
      </c>
      <c r="E10" s="41">
        <v>1.7</v>
      </c>
      <c r="F10" s="41">
        <v>27</v>
      </c>
      <c r="G10" s="42">
        <v>1.7949999999999875</v>
      </c>
      <c r="H10" s="42">
        <v>38</v>
      </c>
      <c r="I10" s="43">
        <v>1.7949999999999875</v>
      </c>
      <c r="J10" s="43">
        <v>38</v>
      </c>
      <c r="K10" s="44">
        <v>1.4949999999999477</v>
      </c>
      <c r="L10" s="44">
        <v>17</v>
      </c>
      <c r="M10" s="45">
        <v>1.6949999999999648</v>
      </c>
      <c r="N10" s="45">
        <v>28.5</v>
      </c>
      <c r="O10" s="39">
        <v>1.4949999999999477</v>
      </c>
      <c r="P10" s="39">
        <v>19.149999999999999</v>
      </c>
      <c r="Q10" s="46">
        <v>1.4949999999999477</v>
      </c>
      <c r="R10" s="46">
        <v>16.8</v>
      </c>
      <c r="S10" s="44">
        <v>1.6950000000000052</v>
      </c>
      <c r="T10" s="44">
        <v>24.65</v>
      </c>
      <c r="U10" s="42">
        <v>1.5949999999999822</v>
      </c>
      <c r="V10" s="42">
        <v>22.5</v>
      </c>
      <c r="W10" s="47">
        <v>1.59</v>
      </c>
      <c r="X10" s="47">
        <v>25</v>
      </c>
      <c r="Y10" s="29">
        <v>1.5949999999999822</v>
      </c>
      <c r="Z10" s="60">
        <v>184.39999999999995</v>
      </c>
      <c r="AA10" s="29">
        <v>24.299999999999997</v>
      </c>
    </row>
    <row r="11" spans="1:27" ht="16.149999999999999" customHeight="1" x14ac:dyDescent="0.45">
      <c r="A11" s="39">
        <v>2.8</v>
      </c>
      <c r="B11" s="39">
        <v>121</v>
      </c>
      <c r="C11" s="40">
        <v>2.6</v>
      </c>
      <c r="D11" s="40">
        <v>90</v>
      </c>
      <c r="E11" s="41">
        <v>1.8</v>
      </c>
      <c r="F11" s="41">
        <v>33.5</v>
      </c>
      <c r="G11" s="42">
        <v>1.8949999999999818</v>
      </c>
      <c r="H11" s="42">
        <v>45.5</v>
      </c>
      <c r="I11" s="43">
        <v>1.8949999999999818</v>
      </c>
      <c r="J11" s="43">
        <v>44.5</v>
      </c>
      <c r="K11" s="44">
        <v>1.594999999999942</v>
      </c>
      <c r="L11" s="44">
        <v>22</v>
      </c>
      <c r="M11" s="45">
        <v>1.7949999999999591</v>
      </c>
      <c r="N11" s="45">
        <v>34.5</v>
      </c>
      <c r="O11" s="39">
        <v>1.594999999999942</v>
      </c>
      <c r="P11" s="39">
        <v>23.5</v>
      </c>
      <c r="Q11" s="46">
        <v>1.594999999999942</v>
      </c>
      <c r="R11" s="46">
        <v>21</v>
      </c>
      <c r="S11" s="44">
        <v>1.7950000000000053</v>
      </c>
      <c r="T11" s="44">
        <v>29</v>
      </c>
      <c r="U11" s="42">
        <v>1.6949999999999823</v>
      </c>
      <c r="V11" s="42">
        <v>27.5</v>
      </c>
      <c r="W11" s="47">
        <v>1.69</v>
      </c>
      <c r="X11" s="47">
        <v>30.3</v>
      </c>
      <c r="Y11" s="29">
        <v>1.6949999999999823</v>
      </c>
      <c r="Z11" s="60">
        <v>184.49999999999994</v>
      </c>
      <c r="AA11" s="29">
        <v>28.999999999999996</v>
      </c>
    </row>
    <row r="12" spans="1:27" ht="16.149999999999999" customHeight="1" x14ac:dyDescent="0.45">
      <c r="A12" s="39">
        <v>3</v>
      </c>
      <c r="B12" s="39">
        <v>140.6</v>
      </c>
      <c r="C12" s="40">
        <v>2.8</v>
      </c>
      <c r="D12" s="40">
        <v>109</v>
      </c>
      <c r="E12" s="41">
        <v>1.9</v>
      </c>
      <c r="F12" s="41">
        <v>40.299999999999997</v>
      </c>
      <c r="G12" s="42">
        <v>1.9950000000000001</v>
      </c>
      <c r="H12" s="42">
        <v>53</v>
      </c>
      <c r="I12" s="43">
        <v>1.9950000000000001</v>
      </c>
      <c r="J12" s="43">
        <v>51</v>
      </c>
      <c r="K12" s="44">
        <v>1.6949999999999363</v>
      </c>
      <c r="L12" s="44">
        <v>27</v>
      </c>
      <c r="M12" s="45">
        <v>1.8949999999999534</v>
      </c>
      <c r="N12" s="45">
        <v>40.5</v>
      </c>
      <c r="O12" s="39">
        <v>1.6949999999999363</v>
      </c>
      <c r="P12" s="39">
        <v>28.25</v>
      </c>
      <c r="Q12" s="46">
        <v>1.6949999999999363</v>
      </c>
      <c r="R12" s="46">
        <v>25.2</v>
      </c>
      <c r="S12" s="44">
        <v>1.8950000000000053</v>
      </c>
      <c r="T12" s="44">
        <v>34</v>
      </c>
      <c r="U12" s="42">
        <v>1.7949999999999824</v>
      </c>
      <c r="V12" s="42">
        <v>32.6</v>
      </c>
      <c r="W12" s="47">
        <v>1.79</v>
      </c>
      <c r="X12" s="47">
        <v>35.799999999999997</v>
      </c>
      <c r="Y12" s="29">
        <v>1.7949999999999824</v>
      </c>
      <c r="Z12" s="60">
        <v>184.59999999999994</v>
      </c>
      <c r="AA12" s="29">
        <v>34</v>
      </c>
    </row>
    <row r="13" spans="1:27" ht="16.149999999999999" customHeight="1" x14ac:dyDescent="0.45">
      <c r="A13" s="39">
        <v>3.2</v>
      </c>
      <c r="B13" s="39">
        <v>160.5</v>
      </c>
      <c r="C13" s="40">
        <v>3</v>
      </c>
      <c r="D13" s="40">
        <v>129</v>
      </c>
      <c r="E13" s="41">
        <v>2</v>
      </c>
      <c r="F13" s="41">
        <v>47.3</v>
      </c>
      <c r="G13" s="42">
        <v>2.0950000000000002</v>
      </c>
      <c r="H13" s="42">
        <v>61</v>
      </c>
      <c r="I13" s="43">
        <v>2.0950000000000002</v>
      </c>
      <c r="J13" s="43">
        <v>58</v>
      </c>
      <c r="K13" s="44">
        <v>1.7949999999999307</v>
      </c>
      <c r="L13" s="44">
        <v>32</v>
      </c>
      <c r="M13" s="45">
        <v>1.9949999999999477</v>
      </c>
      <c r="N13" s="45">
        <v>46.5</v>
      </c>
      <c r="O13" s="39">
        <v>1.7949999999999307</v>
      </c>
      <c r="P13" s="39">
        <v>33</v>
      </c>
      <c r="Q13" s="46">
        <v>1.7949999999999307</v>
      </c>
      <c r="R13" s="46">
        <v>30</v>
      </c>
      <c r="S13" s="44">
        <v>1.9950000000000054</v>
      </c>
      <c r="T13" s="44">
        <v>39</v>
      </c>
      <c r="U13" s="42">
        <v>1.8949999999999825</v>
      </c>
      <c r="V13" s="42">
        <v>38</v>
      </c>
      <c r="W13" s="47">
        <v>1.89</v>
      </c>
      <c r="X13" s="47">
        <v>41.5</v>
      </c>
      <c r="Y13" s="29">
        <v>1.8949999999999825</v>
      </c>
      <c r="Z13" s="60">
        <v>184.69999999999993</v>
      </c>
      <c r="AA13" s="29">
        <v>39.4</v>
      </c>
    </row>
    <row r="14" spans="1:27" ht="16.149999999999999" customHeight="1" x14ac:dyDescent="0.45">
      <c r="A14" s="39">
        <v>3.4</v>
      </c>
      <c r="B14" s="39">
        <v>180.5</v>
      </c>
      <c r="C14" s="40">
        <v>3.2</v>
      </c>
      <c r="D14" s="40">
        <v>150</v>
      </c>
      <c r="E14" s="41">
        <v>2.1</v>
      </c>
      <c r="F14" s="41">
        <v>54.3</v>
      </c>
      <c r="G14" s="42">
        <v>2.1949999999999932</v>
      </c>
      <c r="H14" s="42">
        <v>69</v>
      </c>
      <c r="I14" s="43">
        <v>2.1949999999999932</v>
      </c>
      <c r="J14" s="43">
        <v>65</v>
      </c>
      <c r="K14" s="44">
        <v>1.894999999999925</v>
      </c>
      <c r="L14" s="44">
        <v>38</v>
      </c>
      <c r="M14" s="45">
        <v>2.094999999999942</v>
      </c>
      <c r="N14" s="45">
        <v>52.5</v>
      </c>
      <c r="O14" s="39">
        <v>1.894999999999925</v>
      </c>
      <c r="P14" s="39">
        <v>38.25</v>
      </c>
      <c r="Q14" s="46">
        <v>1.894999999999925</v>
      </c>
      <c r="R14" s="46">
        <v>35.5</v>
      </c>
      <c r="S14" s="44">
        <v>2.0950000000000055</v>
      </c>
      <c r="T14" s="44">
        <v>44.5</v>
      </c>
      <c r="U14" s="42">
        <v>1.9949999999999826</v>
      </c>
      <c r="V14" s="42">
        <v>43.6</v>
      </c>
      <c r="W14" s="47">
        <v>1.99</v>
      </c>
      <c r="X14" s="47">
        <v>47.3</v>
      </c>
      <c r="Y14" s="29">
        <v>1.9949999999999826</v>
      </c>
      <c r="Z14" s="60">
        <v>184.79999999999993</v>
      </c>
      <c r="AA14" s="29">
        <v>44.9</v>
      </c>
    </row>
    <row r="15" spans="1:27" ht="16.149999999999999" customHeight="1" x14ac:dyDescent="0.45">
      <c r="A15" s="39">
        <v>3.6</v>
      </c>
      <c r="B15" s="39">
        <v>201</v>
      </c>
      <c r="C15" s="40">
        <v>3.4</v>
      </c>
      <c r="D15" s="40">
        <v>172</v>
      </c>
      <c r="E15" s="41">
        <v>2.2000000000000002</v>
      </c>
      <c r="F15" s="41">
        <v>61.5</v>
      </c>
      <c r="G15" s="42">
        <v>2.2949999999999875</v>
      </c>
      <c r="H15" s="42">
        <v>77.5</v>
      </c>
      <c r="I15" s="43">
        <v>2.2949999999999875</v>
      </c>
      <c r="J15" s="43">
        <v>72</v>
      </c>
      <c r="K15" s="44">
        <v>1.9949999999999193</v>
      </c>
      <c r="L15" s="44">
        <v>44</v>
      </c>
      <c r="M15" s="45">
        <v>2.1949999999999363</v>
      </c>
      <c r="N15" s="45">
        <v>58.5</v>
      </c>
      <c r="O15" s="39">
        <v>1.9949999999999193</v>
      </c>
      <c r="P15" s="39">
        <v>43.5</v>
      </c>
      <c r="Q15" s="46">
        <v>1.9949999999999193</v>
      </c>
      <c r="R15" s="46">
        <v>41</v>
      </c>
      <c r="S15" s="44">
        <v>2.1950000000000056</v>
      </c>
      <c r="T15" s="44">
        <v>50</v>
      </c>
      <c r="U15" s="42">
        <v>2.0949999999999824</v>
      </c>
      <c r="V15" s="42">
        <v>49.5</v>
      </c>
      <c r="W15" s="47">
        <v>2.09</v>
      </c>
      <c r="X15" s="47">
        <v>53.2</v>
      </c>
      <c r="Y15" s="29">
        <v>2.0949999999999824</v>
      </c>
      <c r="Z15" s="60">
        <v>184.89999999999992</v>
      </c>
      <c r="AA15" s="29">
        <v>50.5</v>
      </c>
    </row>
    <row r="16" spans="1:27" ht="16.149999999999999" customHeight="1" x14ac:dyDescent="0.45">
      <c r="A16" s="39">
        <v>3.8</v>
      </c>
      <c r="B16" s="39">
        <v>223</v>
      </c>
      <c r="C16" s="40">
        <v>3.6</v>
      </c>
      <c r="D16" s="40">
        <v>194</v>
      </c>
      <c r="E16" s="41">
        <v>2.2999999999999998</v>
      </c>
      <c r="F16" s="41">
        <v>69.3</v>
      </c>
      <c r="G16" s="42">
        <v>2.3949999999999818</v>
      </c>
      <c r="H16" s="42">
        <v>86</v>
      </c>
      <c r="I16" s="43">
        <v>2.3949999999999818</v>
      </c>
      <c r="J16" s="43">
        <v>79</v>
      </c>
      <c r="K16" s="44">
        <v>2.0949999999999136</v>
      </c>
      <c r="L16" s="44">
        <v>50</v>
      </c>
      <c r="M16" s="45">
        <v>2.2949999999999307</v>
      </c>
      <c r="N16" s="45">
        <v>64.5</v>
      </c>
      <c r="O16" s="39">
        <v>2.0949999999999136</v>
      </c>
      <c r="P16" s="39">
        <v>49</v>
      </c>
      <c r="Q16" s="46">
        <v>2.0949999999999136</v>
      </c>
      <c r="R16" s="46">
        <v>47</v>
      </c>
      <c r="S16" s="44">
        <v>2.2950000000000057</v>
      </c>
      <c r="T16" s="44">
        <v>55.5</v>
      </c>
      <c r="U16" s="42">
        <v>2.1949999999999825</v>
      </c>
      <c r="V16" s="42">
        <v>55.5</v>
      </c>
      <c r="W16" s="47">
        <v>2.19</v>
      </c>
      <c r="X16" s="47">
        <v>59.5</v>
      </c>
      <c r="Y16" s="29">
        <v>2.1949999999999825</v>
      </c>
      <c r="Z16" s="60">
        <v>184.99999999999991</v>
      </c>
      <c r="AA16" s="29">
        <v>56.5</v>
      </c>
    </row>
    <row r="17" spans="1:27" ht="16.149999999999999" customHeight="1" x14ac:dyDescent="0.45">
      <c r="A17" s="39">
        <v>4</v>
      </c>
      <c r="B17" s="39">
        <v>245</v>
      </c>
      <c r="C17" s="40">
        <v>3.8</v>
      </c>
      <c r="D17" s="40">
        <v>216</v>
      </c>
      <c r="E17" s="41">
        <v>2.4</v>
      </c>
      <c r="F17" s="41">
        <v>77.2</v>
      </c>
      <c r="G17" s="42">
        <v>2.4950000000000001</v>
      </c>
      <c r="H17" s="42">
        <v>94.5</v>
      </c>
      <c r="I17" s="43">
        <v>2.4950000000000001</v>
      </c>
      <c r="J17" s="43">
        <v>86.5</v>
      </c>
      <c r="K17" s="44">
        <v>2.1949999999999079</v>
      </c>
      <c r="L17" s="44">
        <v>56</v>
      </c>
      <c r="M17" s="45">
        <v>2.394999999999925</v>
      </c>
      <c r="N17" s="45">
        <v>71</v>
      </c>
      <c r="O17" s="39">
        <v>2.1949999999999079</v>
      </c>
      <c r="P17" s="39">
        <v>54.5</v>
      </c>
      <c r="Q17" s="46">
        <v>2.1949999999999079</v>
      </c>
      <c r="R17" s="46">
        <v>53</v>
      </c>
      <c r="S17" s="44">
        <v>2.3950000000000058</v>
      </c>
      <c r="T17" s="44">
        <v>61</v>
      </c>
      <c r="U17" s="42">
        <v>2.2949999999999826</v>
      </c>
      <c r="V17" s="42">
        <v>62.2</v>
      </c>
      <c r="W17" s="47">
        <v>2.29</v>
      </c>
      <c r="X17" s="47">
        <v>66</v>
      </c>
      <c r="Y17" s="29">
        <v>2.2949999999999826</v>
      </c>
      <c r="Z17" s="60">
        <v>185.09999999999991</v>
      </c>
      <c r="AA17" s="29">
        <v>62.85</v>
      </c>
    </row>
    <row r="18" spans="1:27" ht="16.149999999999999" customHeight="1" x14ac:dyDescent="0.45">
      <c r="A18" s="39">
        <v>4.2</v>
      </c>
      <c r="B18" s="39">
        <v>268</v>
      </c>
      <c r="C18" s="40">
        <v>4</v>
      </c>
      <c r="D18" s="40">
        <v>240</v>
      </c>
      <c r="E18" s="41">
        <v>2.5</v>
      </c>
      <c r="F18" s="41">
        <v>85.3</v>
      </c>
      <c r="G18" s="42">
        <v>2.5950000000000002</v>
      </c>
      <c r="H18" s="42">
        <v>103</v>
      </c>
      <c r="I18" s="43">
        <v>2.5950000000000002</v>
      </c>
      <c r="J18" s="43">
        <v>94</v>
      </c>
      <c r="K18" s="44">
        <v>2.2949999999999022</v>
      </c>
      <c r="L18" s="44">
        <v>62.5</v>
      </c>
      <c r="M18" s="45">
        <v>2.4949999999999193</v>
      </c>
      <c r="N18" s="45">
        <v>78</v>
      </c>
      <c r="O18" s="39">
        <v>2.2949999999999022</v>
      </c>
      <c r="P18" s="39">
        <v>60.25</v>
      </c>
      <c r="Q18" s="46">
        <v>2.2949999999999022</v>
      </c>
      <c r="R18" s="46">
        <v>59.5</v>
      </c>
      <c r="S18" s="44">
        <v>2.4950000000000059</v>
      </c>
      <c r="T18" s="44">
        <v>67.5</v>
      </c>
      <c r="U18" s="42">
        <v>2.3949999999999827</v>
      </c>
      <c r="V18" s="42">
        <v>68.900000000000006</v>
      </c>
      <c r="W18" s="47">
        <v>2.39</v>
      </c>
      <c r="X18" s="47">
        <v>72.5</v>
      </c>
      <c r="Y18" s="29">
        <v>2.3949999999999827</v>
      </c>
      <c r="Z18" s="60">
        <v>185.1999999999999</v>
      </c>
      <c r="AA18" s="29">
        <v>69.2</v>
      </c>
    </row>
    <row r="19" spans="1:27" ht="16.149999999999999" customHeight="1" x14ac:dyDescent="0.45">
      <c r="A19" s="39">
        <v>4.4000000000000004</v>
      </c>
      <c r="B19" s="49">
        <v>291</v>
      </c>
      <c r="C19" s="40">
        <v>4.2</v>
      </c>
      <c r="D19" s="40">
        <v>264</v>
      </c>
      <c r="E19" s="41">
        <v>2.6</v>
      </c>
      <c r="F19" s="41">
        <v>93.4</v>
      </c>
      <c r="G19" s="42">
        <v>2.6949999999999932</v>
      </c>
      <c r="H19" s="42">
        <v>111.5</v>
      </c>
      <c r="I19" s="43">
        <v>2.6949999999999932</v>
      </c>
      <c r="J19" s="43">
        <v>101.5</v>
      </c>
      <c r="K19" s="44">
        <v>2.3949999999998965</v>
      </c>
      <c r="L19" s="44">
        <v>69</v>
      </c>
      <c r="M19" s="45">
        <v>2.5949999999999136</v>
      </c>
      <c r="N19" s="45">
        <v>85</v>
      </c>
      <c r="O19" s="39">
        <v>2.3949999999998965</v>
      </c>
      <c r="P19" s="39">
        <v>66</v>
      </c>
      <c r="Q19" s="46">
        <v>2.3949999999998965</v>
      </c>
      <c r="R19" s="46">
        <v>66</v>
      </c>
      <c r="S19" s="44">
        <v>2.595000000000006</v>
      </c>
      <c r="T19" s="44">
        <v>74</v>
      </c>
      <c r="U19" s="42">
        <v>2.4949999999999828</v>
      </c>
      <c r="V19" s="42">
        <v>75.7</v>
      </c>
      <c r="W19" s="47">
        <v>2.4900000000000002</v>
      </c>
      <c r="X19" s="47">
        <v>79.25</v>
      </c>
      <c r="Y19" s="29">
        <v>2.4949999999999828</v>
      </c>
      <c r="Z19" s="60">
        <v>185.2999999999999</v>
      </c>
      <c r="AA19" s="29">
        <v>76.25</v>
      </c>
    </row>
    <row r="20" spans="1:27" ht="16.149999999999999" customHeight="1" x14ac:dyDescent="0.45">
      <c r="A20" s="39">
        <v>4.5999999999999996</v>
      </c>
      <c r="B20" s="49">
        <v>315</v>
      </c>
      <c r="C20" s="40">
        <v>4.4000000000000004</v>
      </c>
      <c r="D20" s="40">
        <v>288</v>
      </c>
      <c r="E20" s="41">
        <v>2.7</v>
      </c>
      <c r="F20" s="41">
        <v>101.7</v>
      </c>
      <c r="G20" s="42">
        <v>2.7949999999999875</v>
      </c>
      <c r="H20" s="42">
        <v>120</v>
      </c>
      <c r="I20" s="43">
        <v>2.7949999999999875</v>
      </c>
      <c r="J20" s="43">
        <v>109</v>
      </c>
      <c r="K20" s="44">
        <v>2.4949999999998909</v>
      </c>
      <c r="L20" s="44">
        <v>75.5</v>
      </c>
      <c r="M20" s="45">
        <v>2.6949999999999079</v>
      </c>
      <c r="N20" s="45">
        <v>92</v>
      </c>
      <c r="O20" s="39">
        <v>2.4949999999998909</v>
      </c>
      <c r="P20" s="39">
        <v>72</v>
      </c>
      <c r="Q20" s="46">
        <v>2.4949999999998909</v>
      </c>
      <c r="R20" s="46">
        <v>72.5</v>
      </c>
      <c r="S20" s="44">
        <v>2.6950000000000061</v>
      </c>
      <c r="T20" s="44">
        <v>80.5</v>
      </c>
      <c r="U20" s="42">
        <v>2.5949999999999829</v>
      </c>
      <c r="V20" s="42">
        <v>82.5</v>
      </c>
      <c r="W20" s="47">
        <v>2.59</v>
      </c>
      <c r="X20" s="47">
        <v>86</v>
      </c>
      <c r="Y20" s="29">
        <v>2.5949999999999829</v>
      </c>
      <c r="Z20" s="60">
        <v>185.39999999999989</v>
      </c>
      <c r="AA20" s="29">
        <v>83.3</v>
      </c>
    </row>
    <row r="21" spans="1:27" ht="16.149999999999999" customHeight="1" x14ac:dyDescent="0.45">
      <c r="A21" s="39">
        <v>4.8</v>
      </c>
      <c r="B21" s="49">
        <v>339</v>
      </c>
      <c r="C21" s="40">
        <v>4.5999999999999996</v>
      </c>
      <c r="D21" s="40">
        <v>312</v>
      </c>
      <c r="E21" s="41">
        <v>2.8</v>
      </c>
      <c r="F21" s="41">
        <v>110</v>
      </c>
      <c r="G21" s="42">
        <v>2.8949999999999818</v>
      </c>
      <c r="H21" s="42">
        <v>128.5</v>
      </c>
      <c r="I21" s="43">
        <v>2.8949999999999818</v>
      </c>
      <c r="J21" s="43">
        <v>117</v>
      </c>
      <c r="K21" s="44">
        <v>2.5949999999998852</v>
      </c>
      <c r="L21" s="44">
        <v>82</v>
      </c>
      <c r="M21" s="45">
        <v>2.7949999999999022</v>
      </c>
      <c r="N21" s="45">
        <v>99</v>
      </c>
      <c r="O21" s="39">
        <v>2.5949999999998852</v>
      </c>
      <c r="P21" s="39">
        <v>78</v>
      </c>
      <c r="Q21" s="46">
        <v>2.5949999999998852</v>
      </c>
      <c r="R21" s="46">
        <v>79</v>
      </c>
      <c r="S21" s="44">
        <v>2.7950000000000061</v>
      </c>
      <c r="T21" s="44">
        <v>87</v>
      </c>
      <c r="U21" s="42">
        <v>2.694999999999983</v>
      </c>
      <c r="V21" s="42">
        <v>89.75</v>
      </c>
      <c r="W21" s="47">
        <v>2.69</v>
      </c>
      <c r="X21" s="47">
        <v>93</v>
      </c>
      <c r="Y21" s="29">
        <v>2.694999999999983</v>
      </c>
      <c r="Z21" s="60">
        <v>185.49999999999989</v>
      </c>
      <c r="AA21" s="29">
        <v>90.899999999999991</v>
      </c>
    </row>
    <row r="22" spans="1:27" ht="16.149999999999999" customHeight="1" x14ac:dyDescent="0.45">
      <c r="A22" s="39">
        <v>5</v>
      </c>
      <c r="B22" s="49">
        <v>363</v>
      </c>
      <c r="C22" s="40">
        <v>4.8</v>
      </c>
      <c r="D22" s="40">
        <v>336</v>
      </c>
      <c r="E22" s="41">
        <v>2.9</v>
      </c>
      <c r="F22" s="41">
        <v>118.5</v>
      </c>
      <c r="G22" s="42">
        <v>2.9950000000000001</v>
      </c>
      <c r="H22" s="42">
        <v>137</v>
      </c>
      <c r="I22" s="43">
        <v>2.9950000000000001</v>
      </c>
      <c r="J22" s="43">
        <v>125</v>
      </c>
      <c r="K22" s="44">
        <v>2.6949999999998795</v>
      </c>
      <c r="L22" s="44">
        <v>89</v>
      </c>
      <c r="M22" s="45">
        <v>2.8949999999998965</v>
      </c>
      <c r="N22" s="45">
        <v>106</v>
      </c>
      <c r="O22" s="39">
        <v>2.6949999999998795</v>
      </c>
      <c r="P22" s="39">
        <v>84.25</v>
      </c>
      <c r="Q22" s="46">
        <v>2.6949999999998795</v>
      </c>
      <c r="R22" s="46">
        <v>86.5</v>
      </c>
      <c r="S22" s="44">
        <v>2.8950000000000062</v>
      </c>
      <c r="T22" s="44">
        <v>95</v>
      </c>
      <c r="U22" s="42">
        <v>2.7949999999999831</v>
      </c>
      <c r="V22" s="42">
        <v>97</v>
      </c>
      <c r="W22" s="47">
        <v>2.79</v>
      </c>
      <c r="X22" s="47">
        <v>100</v>
      </c>
      <c r="Y22" s="29">
        <v>2.7949999999999831</v>
      </c>
      <c r="Z22" s="60">
        <v>185.59999999999988</v>
      </c>
      <c r="AA22" s="29">
        <v>98.499999999999986</v>
      </c>
    </row>
    <row r="23" spans="1:27" ht="16.149999999999999" customHeight="1" x14ac:dyDescent="0.45">
      <c r="A23" s="39">
        <v>5.2</v>
      </c>
      <c r="B23" s="49">
        <v>387</v>
      </c>
      <c r="C23" s="40">
        <v>5</v>
      </c>
      <c r="D23" s="40">
        <v>361</v>
      </c>
      <c r="E23" s="41">
        <v>3</v>
      </c>
      <c r="F23" s="41">
        <v>127</v>
      </c>
      <c r="G23" s="42">
        <v>3.0950000000000002</v>
      </c>
      <c r="H23" s="42">
        <v>145.5</v>
      </c>
      <c r="I23" s="43">
        <v>3.0950000000000002</v>
      </c>
      <c r="J23" s="43">
        <v>133.5</v>
      </c>
      <c r="K23" s="44">
        <v>2.7949999999998738</v>
      </c>
      <c r="L23" s="44">
        <v>96</v>
      </c>
      <c r="M23" s="45">
        <v>2.9949999999998909</v>
      </c>
      <c r="N23" s="45">
        <v>113.5</v>
      </c>
      <c r="O23" s="39">
        <v>2.7949999999998738</v>
      </c>
      <c r="P23" s="39">
        <v>90.5</v>
      </c>
      <c r="Q23" s="46">
        <v>2.7949999999998738</v>
      </c>
      <c r="R23" s="46">
        <v>94</v>
      </c>
      <c r="S23" s="44">
        <v>2.9950000000000063</v>
      </c>
      <c r="T23" s="44">
        <v>103</v>
      </c>
      <c r="U23" s="42">
        <v>2.8949999999999831</v>
      </c>
      <c r="V23" s="42">
        <v>104.75</v>
      </c>
      <c r="W23" s="47">
        <v>2.89</v>
      </c>
      <c r="X23" s="47">
        <v>107.65</v>
      </c>
      <c r="Y23" s="29">
        <v>2.8949999999999831</v>
      </c>
      <c r="Z23" s="60">
        <v>185.69999999999987</v>
      </c>
      <c r="AA23" s="29">
        <v>106.44999999999999</v>
      </c>
    </row>
    <row r="24" spans="1:27" ht="16.149999999999999" customHeight="1" x14ac:dyDescent="0.45">
      <c r="A24" s="39">
        <v>5.4</v>
      </c>
      <c r="B24" s="49">
        <v>412</v>
      </c>
      <c r="C24" s="40">
        <v>5.2</v>
      </c>
      <c r="D24" s="40">
        <v>386</v>
      </c>
      <c r="E24" s="41">
        <v>3.1</v>
      </c>
      <c r="F24" s="41">
        <v>136</v>
      </c>
      <c r="G24" s="42">
        <v>3.1949999999999932</v>
      </c>
      <c r="H24" s="42">
        <v>154</v>
      </c>
      <c r="I24" s="43">
        <v>3.1949999999999932</v>
      </c>
      <c r="J24" s="43">
        <v>142</v>
      </c>
      <c r="K24" s="44">
        <v>2.8949999999998681</v>
      </c>
      <c r="L24" s="44">
        <v>103.5</v>
      </c>
      <c r="M24" s="45">
        <v>3.0949999999998852</v>
      </c>
      <c r="N24" s="45">
        <v>121.5</v>
      </c>
      <c r="O24" s="39">
        <v>2.8949999999998681</v>
      </c>
      <c r="P24" s="39">
        <v>96.75</v>
      </c>
      <c r="Q24" s="46">
        <v>2.8949999999998681</v>
      </c>
      <c r="R24" s="46">
        <v>101.5</v>
      </c>
      <c r="S24" s="44">
        <v>3.0950000000000064</v>
      </c>
      <c r="T24" s="44">
        <v>111.5</v>
      </c>
      <c r="U24" s="42">
        <v>2.9949999999999832</v>
      </c>
      <c r="V24" s="42">
        <v>112.5</v>
      </c>
      <c r="W24" s="47">
        <v>2.99</v>
      </c>
      <c r="X24" s="47">
        <v>115.3</v>
      </c>
      <c r="Y24" s="29">
        <v>2.9949999999999832</v>
      </c>
      <c r="Z24" s="60">
        <v>185.79999999999987</v>
      </c>
      <c r="AA24" s="29">
        <v>114.39999999999999</v>
      </c>
    </row>
    <row r="25" spans="1:27" ht="16.149999999999999" customHeight="1" x14ac:dyDescent="0.45">
      <c r="A25" s="39">
        <v>5.6</v>
      </c>
      <c r="B25" s="49">
        <v>437</v>
      </c>
      <c r="C25" s="40">
        <v>5.4</v>
      </c>
      <c r="D25" s="40">
        <v>412</v>
      </c>
      <c r="E25" s="41">
        <v>3.2</v>
      </c>
      <c r="F25" s="41">
        <v>145</v>
      </c>
      <c r="G25" s="42">
        <v>3.2949999999999875</v>
      </c>
      <c r="H25" s="42">
        <v>162.5</v>
      </c>
      <c r="I25" s="43">
        <v>3.2949999999999875</v>
      </c>
      <c r="J25" s="43">
        <v>151</v>
      </c>
      <c r="K25" s="44">
        <v>2.9949999999998624</v>
      </c>
      <c r="L25" s="44">
        <v>111</v>
      </c>
      <c r="M25" s="45">
        <v>3.1949999999998795</v>
      </c>
      <c r="N25" s="45">
        <v>129.5</v>
      </c>
      <c r="O25" s="39">
        <v>2.9949999999998624</v>
      </c>
      <c r="P25" s="39">
        <v>103</v>
      </c>
      <c r="Q25" s="46">
        <v>2.9949999999998624</v>
      </c>
      <c r="R25" s="46">
        <v>109</v>
      </c>
      <c r="S25" s="44">
        <v>3.1950000000000065</v>
      </c>
      <c r="T25" s="44">
        <v>120</v>
      </c>
      <c r="U25" s="42">
        <v>3.0949999999999833</v>
      </c>
      <c r="V25" s="42">
        <v>120.25</v>
      </c>
      <c r="W25" s="47">
        <v>3.09</v>
      </c>
      <c r="X25" s="47">
        <v>123.15</v>
      </c>
      <c r="Y25" s="29">
        <v>3.0949999999999833</v>
      </c>
      <c r="Z25" s="60">
        <v>185.89999999999986</v>
      </c>
      <c r="AA25" s="29">
        <v>122.39999999999999</v>
      </c>
    </row>
    <row r="26" spans="1:27" ht="16.149999999999999" customHeight="1" x14ac:dyDescent="0.45">
      <c r="A26" s="39">
        <v>5.8</v>
      </c>
      <c r="B26" s="49">
        <v>463</v>
      </c>
      <c r="C26" s="40">
        <v>5.6</v>
      </c>
      <c r="D26" s="40">
        <v>438</v>
      </c>
      <c r="E26" s="41">
        <v>3.3</v>
      </c>
      <c r="F26" s="41">
        <v>155</v>
      </c>
      <c r="G26" s="42">
        <v>3.3949999999999818</v>
      </c>
      <c r="H26" s="42">
        <v>171</v>
      </c>
      <c r="I26" s="43">
        <v>3.3949999999999818</v>
      </c>
      <c r="J26" s="43">
        <v>160</v>
      </c>
      <c r="K26" s="44">
        <v>3.0949999999998568</v>
      </c>
      <c r="L26" s="44">
        <v>119</v>
      </c>
      <c r="M26" s="45">
        <v>3.2949999999998738</v>
      </c>
      <c r="N26" s="45">
        <v>137.5</v>
      </c>
      <c r="O26" s="39">
        <v>3.0949999999998568</v>
      </c>
      <c r="P26" s="39">
        <v>110.25</v>
      </c>
      <c r="Q26" s="46">
        <v>3.0949999999998568</v>
      </c>
      <c r="R26" s="46">
        <v>116.5</v>
      </c>
      <c r="S26" s="44">
        <v>3.2950000000000066</v>
      </c>
      <c r="T26" s="44">
        <v>128.5</v>
      </c>
      <c r="U26" s="42">
        <v>3.1949999999999834</v>
      </c>
      <c r="V26" s="42">
        <v>128</v>
      </c>
      <c r="W26" s="47">
        <v>3.19</v>
      </c>
      <c r="X26" s="47">
        <v>131</v>
      </c>
      <c r="Y26" s="29">
        <v>3.1949999999999834</v>
      </c>
      <c r="Z26" s="60">
        <v>185.99999999999986</v>
      </c>
      <c r="AA26" s="29">
        <v>130.39999999999998</v>
      </c>
    </row>
    <row r="27" spans="1:27" ht="16.149999999999999" customHeight="1" x14ac:dyDescent="0.45">
      <c r="A27" s="39">
        <v>6</v>
      </c>
      <c r="B27" s="49">
        <v>489</v>
      </c>
      <c r="C27" s="40">
        <v>5.8</v>
      </c>
      <c r="D27" s="40">
        <v>464</v>
      </c>
      <c r="E27" s="41">
        <v>3.4</v>
      </c>
      <c r="F27" s="41">
        <v>165</v>
      </c>
      <c r="G27" s="42">
        <v>3.4950000000000001</v>
      </c>
      <c r="H27" s="42">
        <v>179.5</v>
      </c>
      <c r="I27" s="43">
        <v>3.4950000000000001</v>
      </c>
      <c r="J27" s="43">
        <v>169.5</v>
      </c>
      <c r="K27" s="44">
        <v>3.1949999999998511</v>
      </c>
      <c r="L27" s="44">
        <v>127</v>
      </c>
      <c r="M27" s="45">
        <v>3.3949999999998681</v>
      </c>
      <c r="N27" s="45">
        <v>145.5</v>
      </c>
      <c r="O27" s="39">
        <v>3.1949999999998511</v>
      </c>
      <c r="P27" s="39">
        <v>117.5</v>
      </c>
      <c r="Q27" s="46">
        <v>3.1949999999998511</v>
      </c>
      <c r="R27" s="46">
        <v>124</v>
      </c>
      <c r="S27" s="44">
        <v>3.3950000000000067</v>
      </c>
      <c r="T27" s="44">
        <v>137</v>
      </c>
      <c r="U27" s="42">
        <v>3.2949999999999835</v>
      </c>
      <c r="V27" s="42">
        <v>137</v>
      </c>
      <c r="W27" s="47">
        <v>3.29</v>
      </c>
      <c r="X27" s="47">
        <v>139</v>
      </c>
      <c r="Y27" s="29">
        <v>3.2949999999999835</v>
      </c>
      <c r="Z27" s="60">
        <v>186.09999999999985</v>
      </c>
      <c r="AA27" s="29">
        <v>138.44999999999999</v>
      </c>
    </row>
    <row r="28" spans="1:27" ht="16.149999999999999" customHeight="1" x14ac:dyDescent="0.45">
      <c r="A28" s="39">
        <v>6.2</v>
      </c>
      <c r="B28" s="49">
        <v>515</v>
      </c>
      <c r="C28" s="40">
        <v>6</v>
      </c>
      <c r="D28" s="40">
        <v>490</v>
      </c>
      <c r="E28" s="41">
        <v>3.5</v>
      </c>
      <c r="F28" s="41">
        <v>175</v>
      </c>
      <c r="G28" s="42">
        <v>3.5950000000000002</v>
      </c>
      <c r="H28" s="42">
        <v>188</v>
      </c>
      <c r="I28" s="43">
        <v>3.5950000000000002</v>
      </c>
      <c r="J28" s="43">
        <v>179</v>
      </c>
      <c r="K28" s="44">
        <v>3.2949999999998454</v>
      </c>
      <c r="L28" s="44">
        <v>135.5</v>
      </c>
      <c r="M28" s="45">
        <v>3.4949999999998624</v>
      </c>
      <c r="N28" s="45">
        <v>153.5</v>
      </c>
      <c r="O28" s="39">
        <v>3.2949999999998454</v>
      </c>
      <c r="P28" s="39">
        <v>125.25</v>
      </c>
      <c r="Q28" s="46">
        <v>3.2949999999998454</v>
      </c>
      <c r="R28" s="46">
        <v>132.5</v>
      </c>
      <c r="S28" s="44">
        <v>3.4950000000000068</v>
      </c>
      <c r="T28" s="44">
        <v>145.5</v>
      </c>
      <c r="U28" s="42">
        <v>3.3949999999999836</v>
      </c>
      <c r="V28" s="42">
        <v>146</v>
      </c>
      <c r="W28" s="47">
        <v>3.39</v>
      </c>
      <c r="X28" s="47">
        <v>147</v>
      </c>
      <c r="Y28" s="29">
        <v>3.3949999999999836</v>
      </c>
      <c r="Z28" s="60">
        <v>186.19999999999985</v>
      </c>
      <c r="AA28" s="29">
        <v>146.5</v>
      </c>
    </row>
    <row r="29" spans="1:27" ht="16.149999999999999" customHeight="1" x14ac:dyDescent="0.45">
      <c r="A29" s="39">
        <v>6.4</v>
      </c>
      <c r="B29" s="49">
        <v>541</v>
      </c>
      <c r="C29" s="40">
        <v>6.2</v>
      </c>
      <c r="D29" s="40">
        <v>517</v>
      </c>
      <c r="E29" s="41">
        <v>3.6</v>
      </c>
      <c r="F29" s="41">
        <v>185</v>
      </c>
      <c r="G29" s="42">
        <v>3.6949999999999932</v>
      </c>
      <c r="H29" s="42">
        <v>196.5</v>
      </c>
      <c r="I29" s="43">
        <v>3.6949999999999932</v>
      </c>
      <c r="J29" s="43">
        <v>189</v>
      </c>
      <c r="K29" s="44">
        <v>3.3949999999998397</v>
      </c>
      <c r="L29" s="44">
        <v>144</v>
      </c>
      <c r="M29" s="45">
        <v>3.5949999999998568</v>
      </c>
      <c r="N29" s="45">
        <v>162.5</v>
      </c>
      <c r="O29" s="39">
        <v>3.3949999999998397</v>
      </c>
      <c r="P29" s="39">
        <v>133</v>
      </c>
      <c r="Q29" s="46">
        <v>3.3949999999998397</v>
      </c>
      <c r="R29" s="46">
        <v>141</v>
      </c>
      <c r="S29" s="44">
        <v>3.5950000000000069</v>
      </c>
      <c r="T29" s="44">
        <v>154</v>
      </c>
      <c r="U29" s="42">
        <v>3.4949999999999837</v>
      </c>
      <c r="V29" s="42">
        <v>155</v>
      </c>
      <c r="W29" s="47">
        <v>3.49</v>
      </c>
      <c r="X29" s="47">
        <v>155</v>
      </c>
      <c r="Y29" s="29">
        <v>3.4949999999999837</v>
      </c>
      <c r="Z29" s="60">
        <v>186.29999999999984</v>
      </c>
      <c r="AA29" s="29">
        <v>154.75</v>
      </c>
    </row>
    <row r="30" spans="1:27" ht="16.149999999999999" customHeight="1" x14ac:dyDescent="0.45">
      <c r="A30" s="39">
        <v>6.6</v>
      </c>
      <c r="B30" s="49">
        <v>567</v>
      </c>
      <c r="C30" s="40">
        <v>6.4</v>
      </c>
      <c r="D30" s="40">
        <v>544</v>
      </c>
      <c r="E30" s="41">
        <v>3.7</v>
      </c>
      <c r="F30" s="41">
        <v>196</v>
      </c>
      <c r="G30" s="42">
        <v>3.7949999999999875</v>
      </c>
      <c r="H30" s="42">
        <v>205</v>
      </c>
      <c r="I30" s="43">
        <v>3.7949999999999875</v>
      </c>
      <c r="J30" s="43">
        <v>199</v>
      </c>
      <c r="K30" s="44">
        <v>3.494999999999834</v>
      </c>
      <c r="L30" s="44">
        <v>153</v>
      </c>
      <c r="M30" s="45">
        <v>3.6949999999998511</v>
      </c>
      <c r="N30" s="45">
        <v>171.5</v>
      </c>
      <c r="O30" s="39">
        <v>3.494999999999834</v>
      </c>
      <c r="P30" s="39">
        <v>141</v>
      </c>
      <c r="Q30" s="46">
        <v>3.494999999999834</v>
      </c>
      <c r="R30" s="46">
        <v>149.5</v>
      </c>
      <c r="S30" s="44">
        <v>3.6950000000000069</v>
      </c>
      <c r="T30" s="44">
        <v>163.5</v>
      </c>
      <c r="U30" s="42">
        <v>3.5949999999999838</v>
      </c>
      <c r="V30" s="42">
        <v>164</v>
      </c>
      <c r="W30" s="47">
        <v>3.59</v>
      </c>
      <c r="X30" s="47">
        <v>163</v>
      </c>
      <c r="Y30" s="29">
        <v>3.5949999999999838</v>
      </c>
      <c r="Z30" s="60">
        <v>186.39999999999984</v>
      </c>
      <c r="AA30" s="29">
        <v>163</v>
      </c>
    </row>
    <row r="31" spans="1:27" ht="16.149999999999999" customHeight="1" x14ac:dyDescent="0.45">
      <c r="A31" s="39">
        <v>6.8</v>
      </c>
      <c r="B31" s="49">
        <v>593</v>
      </c>
      <c r="C31" s="40">
        <v>6.6</v>
      </c>
      <c r="D31" s="40">
        <v>571</v>
      </c>
      <c r="E31" s="41">
        <v>3.8</v>
      </c>
      <c r="F31" s="41">
        <v>207</v>
      </c>
      <c r="G31" s="42">
        <v>3.8949999999999818</v>
      </c>
      <c r="H31" s="42">
        <v>213.5</v>
      </c>
      <c r="I31" s="43">
        <v>3.8949999999999818</v>
      </c>
      <c r="J31" s="43">
        <v>209</v>
      </c>
      <c r="K31" s="44">
        <v>3.5949999999998283</v>
      </c>
      <c r="L31" s="44">
        <v>162</v>
      </c>
      <c r="M31" s="45">
        <v>3.7949999999998454</v>
      </c>
      <c r="N31" s="45">
        <v>180.5</v>
      </c>
      <c r="O31" s="39">
        <v>3.5949999999998283</v>
      </c>
      <c r="P31" s="39">
        <v>149</v>
      </c>
      <c r="Q31" s="46">
        <v>3.5949999999998283</v>
      </c>
      <c r="R31" s="46">
        <v>158</v>
      </c>
      <c r="S31" s="44">
        <v>3.795000000000007</v>
      </c>
      <c r="T31" s="44">
        <v>173</v>
      </c>
      <c r="U31" s="42">
        <v>3.6949999999999839</v>
      </c>
      <c r="V31" s="42">
        <v>173</v>
      </c>
      <c r="W31" s="47">
        <v>3.69</v>
      </c>
      <c r="X31" s="47">
        <v>172</v>
      </c>
      <c r="Y31" s="29">
        <v>3.6949999999999839</v>
      </c>
      <c r="Z31" s="60">
        <v>186.49999999999983</v>
      </c>
      <c r="AA31" s="29">
        <v>171.75</v>
      </c>
    </row>
    <row r="32" spans="1:27" ht="16.149999999999999" customHeight="1" x14ac:dyDescent="0.45">
      <c r="A32" s="39">
        <v>7</v>
      </c>
      <c r="B32" s="49">
        <v>619</v>
      </c>
      <c r="C32" s="40">
        <v>6.8</v>
      </c>
      <c r="D32" s="40">
        <v>598</v>
      </c>
      <c r="E32" s="41">
        <v>3.9</v>
      </c>
      <c r="F32" s="41">
        <v>218</v>
      </c>
      <c r="G32" s="42">
        <v>3.9950000000000001</v>
      </c>
      <c r="H32" s="42">
        <v>222</v>
      </c>
      <c r="I32" s="43">
        <v>3.9950000000000001</v>
      </c>
      <c r="J32" s="43">
        <v>219</v>
      </c>
      <c r="K32" s="44">
        <v>3.6949999999998226</v>
      </c>
      <c r="L32" s="44">
        <v>171.5</v>
      </c>
      <c r="M32" s="45">
        <v>3.8949999999998397</v>
      </c>
      <c r="N32" s="45">
        <v>190.5</v>
      </c>
      <c r="O32" s="39">
        <v>3.6949999999998226</v>
      </c>
      <c r="P32" s="39">
        <v>157.5</v>
      </c>
      <c r="Q32" s="46">
        <v>3.6949999999998226</v>
      </c>
      <c r="R32" s="46">
        <v>166.5</v>
      </c>
      <c r="S32" s="44">
        <v>3.8950000000000071</v>
      </c>
      <c r="T32" s="44">
        <v>183.5</v>
      </c>
      <c r="U32" s="42">
        <v>3.7949999999999839</v>
      </c>
      <c r="V32" s="42">
        <v>182</v>
      </c>
      <c r="W32" s="47">
        <v>3.79</v>
      </c>
      <c r="X32" s="47">
        <v>181</v>
      </c>
      <c r="Y32" s="29">
        <v>3.7949999999999839</v>
      </c>
      <c r="Z32" s="60">
        <v>186.59999999999982</v>
      </c>
      <c r="AA32" s="29">
        <v>180.5</v>
      </c>
    </row>
    <row r="33" spans="1:27" ht="15.95" customHeight="1" x14ac:dyDescent="0.45">
      <c r="A33" s="39">
        <v>7.2</v>
      </c>
      <c r="B33" s="49">
        <v>646</v>
      </c>
      <c r="C33" s="40"/>
      <c r="D33" s="40"/>
      <c r="E33" s="41">
        <v>4</v>
      </c>
      <c r="F33" s="41">
        <v>229</v>
      </c>
      <c r="G33" s="42">
        <v>4.0949999999999998</v>
      </c>
      <c r="H33" s="42">
        <v>231.5</v>
      </c>
      <c r="I33" s="43">
        <v>4.0949999999999998</v>
      </c>
      <c r="J33" s="43">
        <v>229.5</v>
      </c>
      <c r="K33" s="44">
        <v>3.794999999999817</v>
      </c>
      <c r="L33" s="44">
        <v>181</v>
      </c>
      <c r="M33" s="45">
        <v>3.994999999999834</v>
      </c>
      <c r="N33" s="45">
        <v>200.5</v>
      </c>
      <c r="O33" s="39">
        <v>3.794999999999817</v>
      </c>
      <c r="P33" s="39">
        <v>166</v>
      </c>
      <c r="Q33" s="46">
        <v>3.794999999999817</v>
      </c>
      <c r="R33" s="46">
        <v>175</v>
      </c>
      <c r="S33" s="44">
        <v>3.9950000000000072</v>
      </c>
      <c r="T33" s="44">
        <v>194</v>
      </c>
      <c r="U33" s="42">
        <v>3.894999999999984</v>
      </c>
      <c r="V33" s="42">
        <v>191</v>
      </c>
      <c r="W33" s="47">
        <v>3.89</v>
      </c>
      <c r="X33" s="47">
        <v>190</v>
      </c>
      <c r="Y33" s="29">
        <v>3.894999999999984</v>
      </c>
      <c r="Z33" s="60">
        <v>186.69999999999982</v>
      </c>
      <c r="AA33" s="29">
        <v>189.5</v>
      </c>
    </row>
    <row r="34" spans="1:27" ht="15.95" customHeight="1" x14ac:dyDescent="0.45">
      <c r="A34" s="39">
        <v>7.4</v>
      </c>
      <c r="B34" s="49">
        <v>673</v>
      </c>
      <c r="C34" s="40"/>
      <c r="D34" s="40"/>
      <c r="E34" s="41">
        <v>4.0999999999999996</v>
      </c>
      <c r="F34" s="41">
        <v>240</v>
      </c>
      <c r="G34" s="42">
        <v>4.1949999999999932</v>
      </c>
      <c r="H34" s="42">
        <v>241</v>
      </c>
      <c r="I34" s="43">
        <v>4.1949999999999932</v>
      </c>
      <c r="J34" s="43">
        <v>240</v>
      </c>
      <c r="K34" s="44">
        <v>3.8949999999998113</v>
      </c>
      <c r="L34" s="44">
        <v>191</v>
      </c>
      <c r="M34" s="45">
        <v>4.0949999999998283</v>
      </c>
      <c r="N34" s="45">
        <v>210.5</v>
      </c>
      <c r="O34" s="39">
        <v>3.8949999999998113</v>
      </c>
      <c r="P34" s="39">
        <v>174.5</v>
      </c>
      <c r="Q34" s="46">
        <v>3.8949999999998113</v>
      </c>
      <c r="R34" s="46">
        <v>184.75</v>
      </c>
      <c r="S34" s="44">
        <v>4.0950000000000069</v>
      </c>
      <c r="T34" s="44">
        <v>205</v>
      </c>
      <c r="U34" s="42">
        <v>3.9949999999999841</v>
      </c>
      <c r="V34" s="42">
        <v>200</v>
      </c>
      <c r="W34" s="47">
        <v>3.99</v>
      </c>
      <c r="X34" s="47">
        <v>199</v>
      </c>
      <c r="Y34" s="29">
        <v>3.9949999999999841</v>
      </c>
      <c r="Z34" s="60">
        <v>186.79999999999981</v>
      </c>
      <c r="AA34" s="29">
        <v>198.5</v>
      </c>
    </row>
    <row r="35" spans="1:27" ht="15.95" customHeight="1" x14ac:dyDescent="0.45">
      <c r="A35" s="39">
        <v>7.6</v>
      </c>
      <c r="B35" s="49">
        <v>701</v>
      </c>
      <c r="C35" s="40"/>
      <c r="D35" s="40"/>
      <c r="E35" s="41">
        <v>4.2</v>
      </c>
      <c r="F35" s="41">
        <v>251</v>
      </c>
      <c r="G35" s="42">
        <v>4.2949999999999875</v>
      </c>
      <c r="H35" s="42">
        <v>251</v>
      </c>
      <c r="I35" s="43">
        <v>4.2949999999999875</v>
      </c>
      <c r="J35" s="43">
        <v>251</v>
      </c>
      <c r="K35" s="44">
        <v>3.9949999999998056</v>
      </c>
      <c r="L35" s="44">
        <v>201</v>
      </c>
      <c r="M35" s="45">
        <v>4.1949999999998226</v>
      </c>
      <c r="N35" s="45">
        <v>220.5</v>
      </c>
      <c r="O35" s="39">
        <v>3.9949999999998056</v>
      </c>
      <c r="P35" s="39">
        <v>183</v>
      </c>
      <c r="Q35" s="46">
        <v>3.9949999999998056</v>
      </c>
      <c r="R35" s="46">
        <v>194.5</v>
      </c>
      <c r="S35" s="44">
        <v>4.1950000000000065</v>
      </c>
      <c r="T35" s="44">
        <v>216</v>
      </c>
      <c r="U35" s="42">
        <v>4.0949999999999838</v>
      </c>
      <c r="V35" s="42">
        <v>210</v>
      </c>
      <c r="W35" s="47">
        <v>4.09</v>
      </c>
      <c r="X35" s="47">
        <v>208.5</v>
      </c>
      <c r="Y35" s="29">
        <v>4.0949999999999838</v>
      </c>
      <c r="Z35" s="60">
        <v>186.89999999999981</v>
      </c>
      <c r="AA35" s="29">
        <v>207.75</v>
      </c>
    </row>
    <row r="36" spans="1:27" ht="15.95" customHeight="1" x14ac:dyDescent="0.45">
      <c r="A36" s="39">
        <v>7.8</v>
      </c>
      <c r="B36" s="49">
        <v>729</v>
      </c>
      <c r="C36" s="40"/>
      <c r="D36" s="40"/>
      <c r="E36" s="41">
        <v>4.3</v>
      </c>
      <c r="F36" s="41">
        <v>263</v>
      </c>
      <c r="G36" s="42">
        <v>4.3949999999999818</v>
      </c>
      <c r="H36" s="42">
        <v>261</v>
      </c>
      <c r="I36" s="43">
        <v>4.3949999999999818</v>
      </c>
      <c r="J36" s="43">
        <v>262</v>
      </c>
      <c r="K36" s="44">
        <v>4.0949999999997999</v>
      </c>
      <c r="L36" s="44">
        <v>211</v>
      </c>
      <c r="M36" s="45">
        <v>4.294999999999817</v>
      </c>
      <c r="N36" s="45">
        <v>230.5</v>
      </c>
      <c r="O36" s="39">
        <v>4.0949999999997999</v>
      </c>
      <c r="P36" s="39">
        <v>192.5</v>
      </c>
      <c r="Q36" s="46">
        <v>4.0949999999997999</v>
      </c>
      <c r="R36" s="46">
        <v>204.5</v>
      </c>
      <c r="S36" s="44">
        <v>4.2950000000000061</v>
      </c>
      <c r="T36" s="44">
        <v>227.5</v>
      </c>
      <c r="U36" s="42">
        <v>4.1949999999999834</v>
      </c>
      <c r="V36" s="42">
        <v>220</v>
      </c>
      <c r="W36" s="47">
        <v>4.1900000000000004</v>
      </c>
      <c r="X36" s="47">
        <v>218</v>
      </c>
      <c r="Y36" s="29">
        <v>4.1949999999999834</v>
      </c>
      <c r="Z36" s="60">
        <v>186.9999999999998</v>
      </c>
      <c r="AA36" s="29">
        <v>217</v>
      </c>
    </row>
    <row r="37" spans="1:27" ht="15.95" customHeight="1" x14ac:dyDescent="0.45">
      <c r="A37" s="39">
        <v>8</v>
      </c>
      <c r="B37" s="49">
        <v>757</v>
      </c>
      <c r="C37" s="40"/>
      <c r="D37" s="40"/>
      <c r="E37" s="41">
        <v>4.4000000000000004</v>
      </c>
      <c r="F37" s="41">
        <v>275</v>
      </c>
      <c r="G37" s="42">
        <v>4.4950000000000001</v>
      </c>
      <c r="H37" s="42">
        <v>271</v>
      </c>
      <c r="I37" s="43">
        <v>4.4950000000000001</v>
      </c>
      <c r="J37" s="43">
        <v>273.5</v>
      </c>
      <c r="K37" s="44">
        <v>4.1949999999997942</v>
      </c>
      <c r="L37" s="44">
        <v>221</v>
      </c>
      <c r="M37" s="45">
        <v>4.3949999999998113</v>
      </c>
      <c r="N37" s="45">
        <v>240.5</v>
      </c>
      <c r="O37" s="39">
        <v>4.1949999999997942</v>
      </c>
      <c r="P37" s="39">
        <v>202</v>
      </c>
      <c r="Q37" s="46">
        <v>4.1949999999997942</v>
      </c>
      <c r="R37" s="46">
        <v>214.5</v>
      </c>
      <c r="S37" s="44">
        <v>4.3950000000000058</v>
      </c>
      <c r="T37" s="44">
        <v>239</v>
      </c>
      <c r="U37" s="42">
        <v>4.2949999999999831</v>
      </c>
      <c r="V37" s="42">
        <v>231</v>
      </c>
      <c r="W37" s="47">
        <v>4.29</v>
      </c>
      <c r="X37" s="47">
        <v>227.5</v>
      </c>
      <c r="Y37" s="29">
        <v>4.2949999999999831</v>
      </c>
      <c r="Z37" s="60">
        <v>187.0999999999998</v>
      </c>
      <c r="AA37" s="29">
        <v>227</v>
      </c>
    </row>
    <row r="38" spans="1:27" ht="15.95" customHeight="1" x14ac:dyDescent="0.45">
      <c r="A38" s="39">
        <v>8.1999999999999993</v>
      </c>
      <c r="B38" s="49">
        <v>785</v>
      </c>
      <c r="C38" s="40"/>
      <c r="D38" s="40"/>
      <c r="E38" s="41">
        <v>4.5</v>
      </c>
      <c r="F38" s="41">
        <v>287</v>
      </c>
      <c r="G38" s="42">
        <v>4.5949999999999998</v>
      </c>
      <c r="H38" s="42">
        <v>281</v>
      </c>
      <c r="I38" s="43">
        <v>4.5949999999999998</v>
      </c>
      <c r="J38" s="43">
        <v>285</v>
      </c>
      <c r="K38" s="44">
        <v>4.2949999999997885</v>
      </c>
      <c r="L38" s="44">
        <v>231.5</v>
      </c>
      <c r="M38" s="45">
        <v>4.4949999999998056</v>
      </c>
      <c r="N38" s="45">
        <v>252</v>
      </c>
      <c r="O38" s="39">
        <v>4.2949999999997885</v>
      </c>
      <c r="P38" s="39">
        <v>211.5</v>
      </c>
      <c r="Q38" s="46">
        <v>4.2949999999997885</v>
      </c>
      <c r="R38" s="46">
        <v>224.5</v>
      </c>
      <c r="S38" s="44">
        <v>4.4950000000000054</v>
      </c>
      <c r="T38" s="44">
        <v>251</v>
      </c>
      <c r="U38" s="42">
        <v>4.3949999999999827</v>
      </c>
      <c r="V38" s="42">
        <v>242</v>
      </c>
      <c r="W38" s="47">
        <v>4.3899999999999997</v>
      </c>
      <c r="X38" s="47">
        <v>237</v>
      </c>
      <c r="Y38" s="29">
        <v>4.3949999999999827</v>
      </c>
      <c r="Z38" s="60">
        <v>187.19999999999979</v>
      </c>
      <c r="AA38" s="29">
        <v>237</v>
      </c>
    </row>
    <row r="39" spans="1:27" ht="15.95" customHeight="1" x14ac:dyDescent="0.45">
      <c r="A39" s="39"/>
      <c r="B39" s="49"/>
      <c r="C39" s="40"/>
      <c r="D39" s="40"/>
      <c r="E39" s="41">
        <v>4.5999999999999996</v>
      </c>
      <c r="F39" s="41">
        <v>299</v>
      </c>
      <c r="G39" s="42">
        <v>4.6949999999999932</v>
      </c>
      <c r="H39" s="42">
        <v>291</v>
      </c>
      <c r="I39" s="43">
        <v>4.6949999999999932</v>
      </c>
      <c r="J39" s="43">
        <v>297</v>
      </c>
      <c r="K39" s="44">
        <v>4.3949999999997829</v>
      </c>
      <c r="L39" s="44">
        <v>242</v>
      </c>
      <c r="M39" s="45">
        <v>4.5949999999997999</v>
      </c>
      <c r="N39" s="45">
        <v>263.5</v>
      </c>
      <c r="O39" s="39">
        <v>4.3949999999997829</v>
      </c>
      <c r="P39" s="39">
        <v>221</v>
      </c>
      <c r="Q39" s="46">
        <v>4.3949999999997829</v>
      </c>
      <c r="R39" s="46">
        <v>234.5</v>
      </c>
      <c r="S39" s="44">
        <v>4.5950000000000051</v>
      </c>
      <c r="T39" s="44">
        <v>263</v>
      </c>
      <c r="U39" s="42">
        <v>4.4949999999999823</v>
      </c>
      <c r="V39" s="42">
        <v>254</v>
      </c>
      <c r="W39" s="47">
        <v>4.49</v>
      </c>
      <c r="X39" s="47">
        <v>246.5</v>
      </c>
      <c r="Y39" s="29">
        <v>4.4949999999999823</v>
      </c>
      <c r="Z39" s="60">
        <v>187.29999999999978</v>
      </c>
      <c r="AA39" s="29">
        <v>247</v>
      </c>
    </row>
    <row r="40" spans="1:27" ht="15.95" customHeight="1" x14ac:dyDescent="0.45">
      <c r="A40" s="39"/>
      <c r="B40" s="49"/>
      <c r="C40" s="40"/>
      <c r="D40" s="40"/>
      <c r="E40" s="41">
        <v>4.7</v>
      </c>
      <c r="F40" s="41">
        <v>312</v>
      </c>
      <c r="G40" s="42">
        <v>4.7949999999999875</v>
      </c>
      <c r="H40" s="42">
        <v>301</v>
      </c>
      <c r="I40" s="43">
        <v>4.7949999999999875</v>
      </c>
      <c r="J40" s="43">
        <v>309</v>
      </c>
      <c r="K40" s="44">
        <v>4.4949999999997772</v>
      </c>
      <c r="L40" s="44">
        <v>253</v>
      </c>
      <c r="M40" s="45">
        <v>4.6949999999997942</v>
      </c>
      <c r="N40" s="45">
        <v>275.5</v>
      </c>
      <c r="O40" s="39">
        <v>4.4949999999997772</v>
      </c>
      <c r="P40" s="39">
        <v>231.5</v>
      </c>
      <c r="Q40" s="46">
        <v>4.4949999999997772</v>
      </c>
      <c r="R40" s="46">
        <v>244.5</v>
      </c>
      <c r="S40" s="44">
        <v>4.6950000000000003</v>
      </c>
      <c r="T40" s="44">
        <v>275.5</v>
      </c>
      <c r="U40" s="42">
        <v>4.594999999999982</v>
      </c>
      <c r="V40" s="42">
        <v>266</v>
      </c>
      <c r="W40" s="47">
        <v>4.59</v>
      </c>
      <c r="X40" s="47">
        <v>256</v>
      </c>
      <c r="Y40" s="29">
        <v>4.594999999999982</v>
      </c>
      <c r="Z40" s="60">
        <v>187.39999999999978</v>
      </c>
      <c r="AA40" s="29">
        <v>257</v>
      </c>
    </row>
    <row r="41" spans="1:27" ht="15.95" customHeight="1" x14ac:dyDescent="0.45">
      <c r="A41" s="39"/>
      <c r="B41" s="49"/>
      <c r="C41" s="40"/>
      <c r="D41" s="40"/>
      <c r="E41" s="41">
        <v>4.8</v>
      </c>
      <c r="F41" s="41">
        <v>325</v>
      </c>
      <c r="G41" s="42">
        <v>4.8949999999999818</v>
      </c>
      <c r="H41" s="42">
        <v>311</v>
      </c>
      <c r="I41" s="43">
        <v>4.8949999999999818</v>
      </c>
      <c r="J41" s="43">
        <v>321</v>
      </c>
      <c r="K41" s="44">
        <v>4.5949999999997715</v>
      </c>
      <c r="L41" s="44">
        <v>264</v>
      </c>
      <c r="M41" s="45">
        <v>4.7949999999997885</v>
      </c>
      <c r="N41" s="45">
        <v>287.5</v>
      </c>
      <c r="O41" s="39">
        <v>4.5949999999997715</v>
      </c>
      <c r="P41" s="39">
        <v>242</v>
      </c>
      <c r="Q41" s="46">
        <v>4.5949999999997715</v>
      </c>
      <c r="R41" s="46">
        <v>254.5</v>
      </c>
      <c r="S41" s="44">
        <v>4.7949999999999999</v>
      </c>
      <c r="T41" s="44">
        <v>288</v>
      </c>
      <c r="U41" s="42">
        <v>4.6949999999999816</v>
      </c>
      <c r="V41" s="42">
        <v>278</v>
      </c>
      <c r="W41" s="47">
        <v>4.6900000000000004</v>
      </c>
      <c r="X41" s="47">
        <v>265.5</v>
      </c>
      <c r="Y41" s="29">
        <v>4.6949999999999816</v>
      </c>
      <c r="Z41" s="60">
        <v>187.49999999999977</v>
      </c>
      <c r="AA41" s="29">
        <v>267</v>
      </c>
    </row>
    <row r="42" spans="1:27" ht="15.95" customHeight="1" x14ac:dyDescent="0.45">
      <c r="A42" s="39"/>
      <c r="B42" s="49"/>
      <c r="C42" s="40"/>
      <c r="D42" s="40"/>
      <c r="E42" s="41">
        <v>4.9000000000000004</v>
      </c>
      <c r="F42" s="41">
        <v>338</v>
      </c>
      <c r="G42" s="42">
        <v>4.9950000000000001</v>
      </c>
      <c r="H42" s="42">
        <v>321</v>
      </c>
      <c r="I42" s="43">
        <v>4.9950000000000001</v>
      </c>
      <c r="J42" s="43">
        <v>333</v>
      </c>
      <c r="K42" s="44">
        <v>4.6949999999997658</v>
      </c>
      <c r="L42" s="44">
        <v>275.5</v>
      </c>
      <c r="M42" s="45">
        <v>4.8949999999997829</v>
      </c>
      <c r="N42" s="45">
        <v>299.5</v>
      </c>
      <c r="O42" s="39">
        <v>4.6949999999997658</v>
      </c>
      <c r="P42" s="39">
        <v>253.5</v>
      </c>
      <c r="Q42" s="46">
        <v>4.6949999999997658</v>
      </c>
      <c r="R42" s="46">
        <v>265.5</v>
      </c>
      <c r="S42" s="44">
        <v>4.8949999999999996</v>
      </c>
      <c r="T42" s="44">
        <v>301</v>
      </c>
      <c r="U42" s="42">
        <v>4.7949999999999813</v>
      </c>
      <c r="V42" s="42">
        <v>290</v>
      </c>
      <c r="W42" s="47">
        <v>4.79</v>
      </c>
      <c r="X42" s="47">
        <v>275</v>
      </c>
      <c r="Y42" s="29">
        <v>4.7949999999999813</v>
      </c>
      <c r="Z42" s="60">
        <v>187.59999999999977</v>
      </c>
      <c r="AA42" s="29">
        <v>277</v>
      </c>
    </row>
    <row r="43" spans="1:27" ht="15.95" customHeight="1" x14ac:dyDescent="0.45">
      <c r="A43" s="39"/>
      <c r="B43" s="49"/>
      <c r="C43" s="40"/>
      <c r="D43" s="40"/>
      <c r="E43" s="41">
        <v>5</v>
      </c>
      <c r="F43" s="41">
        <v>351</v>
      </c>
      <c r="G43" s="42">
        <v>5.0949999999999998</v>
      </c>
      <c r="H43" s="42">
        <v>331</v>
      </c>
      <c r="I43" s="43">
        <v>5.0949999999999998</v>
      </c>
      <c r="J43" s="43">
        <v>345</v>
      </c>
      <c r="K43" s="44">
        <v>4.7949999999997601</v>
      </c>
      <c r="L43" s="44">
        <v>287</v>
      </c>
      <c r="M43" s="45">
        <v>4.9949999999997772</v>
      </c>
      <c r="N43" s="45">
        <v>311.5</v>
      </c>
      <c r="O43" s="39">
        <v>4.7949999999997601</v>
      </c>
      <c r="P43" s="39">
        <v>265</v>
      </c>
      <c r="Q43" s="46">
        <v>4.7949999999997601</v>
      </c>
      <c r="R43" s="46">
        <v>277</v>
      </c>
      <c r="S43" s="44">
        <v>4.9950000000000001</v>
      </c>
      <c r="T43" s="44">
        <v>314</v>
      </c>
      <c r="U43" s="42">
        <v>4.8949999999999809</v>
      </c>
      <c r="V43" s="42">
        <v>302</v>
      </c>
      <c r="W43" s="47">
        <v>4.8899999999999997</v>
      </c>
      <c r="X43" s="47">
        <v>285</v>
      </c>
      <c r="Y43" s="29">
        <v>4.8949999999999809</v>
      </c>
      <c r="Z43" s="60">
        <v>187.69999999999976</v>
      </c>
      <c r="AA43" s="29">
        <v>287</v>
      </c>
    </row>
    <row r="44" spans="1:27" ht="15.95" customHeight="1" x14ac:dyDescent="0.45">
      <c r="A44" s="39"/>
      <c r="B44" s="49"/>
      <c r="C44" s="40"/>
      <c r="D44" s="40"/>
      <c r="E44" s="41">
        <v>5.0999999999999996</v>
      </c>
      <c r="F44" s="41">
        <v>364</v>
      </c>
      <c r="G44" s="42">
        <v>5.1949999999999932</v>
      </c>
      <c r="H44" s="42">
        <v>341</v>
      </c>
      <c r="I44" s="43">
        <v>5.1949999999999932</v>
      </c>
      <c r="J44" s="43">
        <v>357</v>
      </c>
      <c r="K44" s="44">
        <v>4.8949999999997544</v>
      </c>
      <c r="L44" s="44">
        <v>299.5</v>
      </c>
      <c r="M44" s="45">
        <v>5.0949999999997715</v>
      </c>
      <c r="N44" s="45">
        <v>323.75</v>
      </c>
      <c r="O44" s="39">
        <v>4.8949999999997544</v>
      </c>
      <c r="P44" s="39">
        <v>277.5</v>
      </c>
      <c r="Q44" s="46">
        <v>4.8949999999997544</v>
      </c>
      <c r="R44" s="46">
        <v>288.5</v>
      </c>
      <c r="S44" s="44">
        <v>5.0949999999999998</v>
      </c>
      <c r="T44" s="44">
        <v>327</v>
      </c>
      <c r="U44" s="42">
        <v>4.9949999999999806</v>
      </c>
      <c r="V44" s="42">
        <v>314</v>
      </c>
      <c r="W44" s="47">
        <v>4.99</v>
      </c>
      <c r="X44" s="47">
        <v>295</v>
      </c>
      <c r="Y44" s="29">
        <v>4.9949999999999806</v>
      </c>
      <c r="Z44" s="60">
        <v>187.79999999999976</v>
      </c>
      <c r="AA44" s="29">
        <v>297</v>
      </c>
    </row>
    <row r="45" spans="1:27" ht="15.95" customHeight="1" x14ac:dyDescent="0.45">
      <c r="A45" s="39"/>
      <c r="B45" s="49"/>
      <c r="C45" s="40"/>
      <c r="D45" s="40"/>
      <c r="E45" s="41">
        <v>5.2</v>
      </c>
      <c r="F45" s="41">
        <v>377</v>
      </c>
      <c r="G45" s="42">
        <v>5.2949999999999875</v>
      </c>
      <c r="H45" s="42">
        <v>351</v>
      </c>
      <c r="I45" s="43">
        <v>5.2949999999999875</v>
      </c>
      <c r="J45" s="43">
        <v>369</v>
      </c>
      <c r="K45" s="44">
        <v>4.9949999999997488</v>
      </c>
      <c r="L45" s="44">
        <v>312</v>
      </c>
      <c r="M45" s="45">
        <v>5.1949999999997658</v>
      </c>
      <c r="N45" s="45">
        <v>336</v>
      </c>
      <c r="O45" s="39">
        <v>4.9949999999997488</v>
      </c>
      <c r="P45" s="39">
        <v>290</v>
      </c>
      <c r="Q45" s="46">
        <v>4.9949999999997488</v>
      </c>
      <c r="R45" s="46">
        <v>300</v>
      </c>
      <c r="S45" s="44">
        <v>5.1950000000000003</v>
      </c>
      <c r="T45" s="44">
        <v>340</v>
      </c>
      <c r="U45" s="42">
        <v>5.0949999999999802</v>
      </c>
      <c r="V45" s="42">
        <v>326</v>
      </c>
      <c r="W45" s="47">
        <v>5.09</v>
      </c>
      <c r="X45" s="47">
        <v>305</v>
      </c>
      <c r="Y45" s="29">
        <v>5.0949999999999802</v>
      </c>
      <c r="Z45" s="60">
        <v>187.89999999999975</v>
      </c>
      <c r="AA45" s="29">
        <v>307.5</v>
      </c>
    </row>
    <row r="46" spans="1:27" ht="15.95" customHeight="1" x14ac:dyDescent="0.45">
      <c r="A46" s="39"/>
      <c r="B46" s="49"/>
      <c r="C46" s="40"/>
      <c r="D46" s="40"/>
      <c r="E46" s="41">
        <v>5.3</v>
      </c>
      <c r="F46" s="41">
        <v>391</v>
      </c>
      <c r="G46" s="42">
        <v>5.3949999999999818</v>
      </c>
      <c r="H46" s="42">
        <v>361</v>
      </c>
      <c r="I46" s="43">
        <v>5.3949999999999818</v>
      </c>
      <c r="J46" s="43">
        <v>381</v>
      </c>
      <c r="K46" s="44">
        <v>5.0949999999997431</v>
      </c>
      <c r="L46" s="44">
        <v>325</v>
      </c>
      <c r="M46" s="45">
        <v>5.2949999999997601</v>
      </c>
      <c r="N46" s="45">
        <v>348.5</v>
      </c>
      <c r="O46" s="39">
        <v>5.0949999999997431</v>
      </c>
      <c r="P46" s="39">
        <v>303.5</v>
      </c>
      <c r="Q46" s="46">
        <v>5.0949999999997431</v>
      </c>
      <c r="R46" s="46">
        <v>311.5</v>
      </c>
      <c r="S46" s="44">
        <v>5.2949999999999999</v>
      </c>
      <c r="T46" s="44">
        <v>354.5</v>
      </c>
      <c r="U46" s="42">
        <v>5.1949999999999799</v>
      </c>
      <c r="V46" s="42">
        <v>338</v>
      </c>
      <c r="W46" s="47">
        <v>5.19</v>
      </c>
      <c r="X46" s="47">
        <v>315</v>
      </c>
      <c r="Y46" s="29">
        <v>5.1949999999999799</v>
      </c>
      <c r="Z46" s="60">
        <v>187.99999999999974</v>
      </c>
      <c r="AA46" s="29">
        <v>318</v>
      </c>
    </row>
    <row r="47" spans="1:27" ht="15.95" customHeight="1" x14ac:dyDescent="0.45">
      <c r="A47" s="39"/>
      <c r="B47" s="49"/>
      <c r="C47" s="40"/>
      <c r="D47" s="40"/>
      <c r="E47" s="41">
        <v>5.4</v>
      </c>
      <c r="F47" s="41">
        <v>405</v>
      </c>
      <c r="G47" s="42">
        <v>5.4950000000000001</v>
      </c>
      <c r="H47" s="42">
        <v>371</v>
      </c>
      <c r="I47" s="43">
        <v>5.4950000000000001</v>
      </c>
      <c r="J47" s="43">
        <v>393</v>
      </c>
      <c r="K47" s="44">
        <v>5.1949999999997374</v>
      </c>
      <c r="L47" s="44">
        <v>338</v>
      </c>
      <c r="M47" s="45">
        <v>5.3949999999997544</v>
      </c>
      <c r="N47" s="45">
        <v>361</v>
      </c>
      <c r="O47" s="39">
        <v>5.1949999999997374</v>
      </c>
      <c r="P47" s="39">
        <v>317</v>
      </c>
      <c r="Q47" s="46">
        <v>5.1949999999997374</v>
      </c>
      <c r="R47" s="46">
        <v>323</v>
      </c>
      <c r="S47" s="44">
        <v>5.3949999999999996</v>
      </c>
      <c r="T47" s="44">
        <v>369</v>
      </c>
      <c r="U47" s="42">
        <v>5.2949999999999795</v>
      </c>
      <c r="V47" s="42">
        <v>352</v>
      </c>
      <c r="W47" s="47">
        <v>5.29</v>
      </c>
      <c r="X47" s="47">
        <v>325</v>
      </c>
      <c r="Y47" s="29">
        <v>5.2949999999999795</v>
      </c>
      <c r="Z47" s="60">
        <v>188.09999999999974</v>
      </c>
      <c r="AA47" s="29">
        <v>328.5</v>
      </c>
    </row>
    <row r="48" spans="1:27" ht="15.95" customHeight="1" x14ac:dyDescent="0.45">
      <c r="A48" s="39"/>
      <c r="B48" s="50"/>
      <c r="C48" s="40"/>
      <c r="D48" s="51"/>
      <c r="E48" s="41">
        <v>5.5</v>
      </c>
      <c r="F48" s="52">
        <v>419</v>
      </c>
      <c r="G48" s="42">
        <v>5.5949999999999998</v>
      </c>
      <c r="H48" s="53">
        <v>382</v>
      </c>
      <c r="I48" s="43">
        <v>5.5949999999999998</v>
      </c>
      <c r="J48" s="54">
        <v>405</v>
      </c>
      <c r="K48" s="44">
        <v>5.2949999999997317</v>
      </c>
      <c r="L48" s="55">
        <v>351.5</v>
      </c>
      <c r="M48" s="45">
        <v>5.4949999999997488</v>
      </c>
      <c r="N48" s="56">
        <v>373.5</v>
      </c>
      <c r="O48" s="39">
        <v>5.2949999999997317</v>
      </c>
      <c r="P48" s="57">
        <v>332</v>
      </c>
      <c r="Q48" s="46">
        <v>5.2949999999997317</v>
      </c>
      <c r="R48" s="58">
        <v>334.5</v>
      </c>
      <c r="S48" s="44">
        <v>5.4950000000000001</v>
      </c>
      <c r="T48" s="55">
        <v>384</v>
      </c>
      <c r="U48" s="42">
        <v>5.3949999999999791</v>
      </c>
      <c r="V48" s="53">
        <v>366</v>
      </c>
      <c r="W48" s="47">
        <v>5.39</v>
      </c>
      <c r="X48" s="59">
        <v>335</v>
      </c>
      <c r="Y48" s="29">
        <v>5.3949999999999791</v>
      </c>
      <c r="Z48" s="60">
        <v>188.19999999999973</v>
      </c>
      <c r="AA48" s="29">
        <v>339</v>
      </c>
    </row>
    <row r="49" spans="1:27" ht="15.95" customHeight="1" x14ac:dyDescent="0.45">
      <c r="A49" s="39"/>
      <c r="B49" s="50"/>
      <c r="C49" s="40"/>
      <c r="D49" s="51"/>
      <c r="E49" s="41">
        <v>5.6</v>
      </c>
      <c r="F49" s="52">
        <v>433</v>
      </c>
      <c r="G49" s="42">
        <v>5.6949999999999932</v>
      </c>
      <c r="H49" s="53">
        <v>393</v>
      </c>
      <c r="I49" s="43">
        <v>5.6949999999999932</v>
      </c>
      <c r="J49" s="54">
        <v>417.5</v>
      </c>
      <c r="K49" s="44">
        <v>5.394999999999726</v>
      </c>
      <c r="L49" s="55">
        <v>365</v>
      </c>
      <c r="M49" s="45">
        <v>5.5949999999997431</v>
      </c>
      <c r="N49" s="56">
        <v>386</v>
      </c>
      <c r="O49" s="39">
        <v>5.394999999999726</v>
      </c>
      <c r="P49" s="57">
        <v>347</v>
      </c>
      <c r="Q49" s="46">
        <v>5.394999999999726</v>
      </c>
      <c r="R49" s="58">
        <v>346</v>
      </c>
      <c r="S49" s="44">
        <v>5.5949999999999998</v>
      </c>
      <c r="T49" s="55">
        <v>399</v>
      </c>
      <c r="U49" s="42">
        <v>5.4949999999999788</v>
      </c>
      <c r="V49" s="53">
        <v>380</v>
      </c>
      <c r="W49" s="47">
        <v>5.49</v>
      </c>
      <c r="X49" s="59">
        <v>345</v>
      </c>
      <c r="Y49" s="29">
        <v>5.4949999999999788</v>
      </c>
      <c r="Z49" s="60">
        <v>188.29999999999973</v>
      </c>
      <c r="AA49" s="29">
        <v>350</v>
      </c>
    </row>
    <row r="50" spans="1:27" ht="15.95" customHeight="1" x14ac:dyDescent="0.45">
      <c r="A50" s="39"/>
      <c r="B50" s="50"/>
      <c r="C50" s="40"/>
      <c r="D50" s="51"/>
      <c r="E50" s="41">
        <v>5.7</v>
      </c>
      <c r="F50" s="52">
        <v>447</v>
      </c>
      <c r="G50" s="42">
        <v>5.7949999999999875</v>
      </c>
      <c r="H50" s="53">
        <v>404</v>
      </c>
      <c r="I50" s="43">
        <v>5.7949999999999875</v>
      </c>
      <c r="J50" s="54">
        <v>430</v>
      </c>
      <c r="K50" s="44">
        <v>5.4949999999997203</v>
      </c>
      <c r="L50" s="55">
        <v>379</v>
      </c>
      <c r="M50" s="45">
        <v>5.6949999999997374</v>
      </c>
      <c r="N50" s="56">
        <v>399</v>
      </c>
      <c r="O50" s="39">
        <v>5.4949999999997203</v>
      </c>
      <c r="P50" s="57">
        <v>362.5</v>
      </c>
      <c r="Q50" s="46">
        <v>5.4949999999997203</v>
      </c>
      <c r="R50" s="58">
        <v>358</v>
      </c>
      <c r="S50" s="44">
        <v>5.6950000000000003</v>
      </c>
      <c r="T50" s="55">
        <v>414</v>
      </c>
      <c r="U50" s="42">
        <v>5.5949999999999784</v>
      </c>
      <c r="V50" s="53">
        <v>394</v>
      </c>
      <c r="W50" s="47">
        <v>5.59</v>
      </c>
      <c r="X50" s="59">
        <v>355</v>
      </c>
      <c r="Y50" s="29">
        <v>5.5949999999999784</v>
      </c>
      <c r="Z50" s="60">
        <v>188.39999999999972</v>
      </c>
      <c r="AA50" s="29">
        <v>361</v>
      </c>
    </row>
    <row r="51" spans="1:27" ht="15.95" customHeight="1" x14ac:dyDescent="0.45">
      <c r="A51" s="39"/>
      <c r="B51" s="50"/>
      <c r="C51" s="40"/>
      <c r="D51" s="51"/>
      <c r="E51" s="41">
        <v>5.8</v>
      </c>
      <c r="F51" s="52">
        <v>461</v>
      </c>
      <c r="G51" s="42">
        <v>5.8949999999999818</v>
      </c>
      <c r="H51" s="53">
        <v>415</v>
      </c>
      <c r="I51" s="43">
        <v>5.8949999999999818</v>
      </c>
      <c r="J51" s="54">
        <v>442.5</v>
      </c>
      <c r="K51" s="44">
        <v>5.5949999999997146</v>
      </c>
      <c r="L51" s="55">
        <v>393</v>
      </c>
      <c r="M51" s="45">
        <v>5.7949999999997317</v>
      </c>
      <c r="N51" s="56">
        <v>412</v>
      </c>
      <c r="O51" s="39">
        <v>5.5949999999997146</v>
      </c>
      <c r="P51" s="57">
        <v>378</v>
      </c>
      <c r="Q51" s="46">
        <v>5.5949999999997146</v>
      </c>
      <c r="R51" s="58">
        <v>370</v>
      </c>
      <c r="S51" s="44">
        <v>5.7949999999999999</v>
      </c>
      <c r="T51" s="55">
        <v>429</v>
      </c>
      <c r="U51" s="42">
        <v>5.6949999999999781</v>
      </c>
      <c r="V51" s="53">
        <v>408</v>
      </c>
      <c r="W51" s="47">
        <v>5.69</v>
      </c>
      <c r="X51" s="59">
        <v>365</v>
      </c>
      <c r="Y51" s="29">
        <v>5.6949999999999781</v>
      </c>
      <c r="Z51" s="60">
        <v>188.49999999999972</v>
      </c>
      <c r="AA51" s="29">
        <v>372</v>
      </c>
    </row>
    <row r="52" spans="1:27" ht="15.95" customHeight="1" x14ac:dyDescent="0.45">
      <c r="A52" s="39"/>
      <c r="B52" s="50"/>
      <c r="C52" s="40"/>
      <c r="D52" s="51"/>
      <c r="E52" s="41">
        <v>5.9</v>
      </c>
      <c r="F52" s="52">
        <v>475</v>
      </c>
      <c r="G52" s="42">
        <v>5.9950000000000001</v>
      </c>
      <c r="H52" s="53">
        <v>426</v>
      </c>
      <c r="I52" s="43">
        <v>5.9950000000000001</v>
      </c>
      <c r="J52" s="54">
        <v>455</v>
      </c>
      <c r="K52" s="44">
        <v>5.694999999999709</v>
      </c>
      <c r="L52" s="55">
        <v>407.5</v>
      </c>
      <c r="M52" s="45">
        <v>5.894999999999726</v>
      </c>
      <c r="N52" s="56">
        <v>425</v>
      </c>
      <c r="O52" s="39">
        <v>5.694999999999709</v>
      </c>
      <c r="P52" s="57">
        <v>394</v>
      </c>
      <c r="Q52" s="46">
        <v>5.694999999999709</v>
      </c>
      <c r="R52" s="58">
        <v>383</v>
      </c>
      <c r="S52" s="44">
        <v>5.8949999999999996</v>
      </c>
      <c r="T52" s="55">
        <v>445</v>
      </c>
      <c r="U52" s="42">
        <v>5.7949999999999777</v>
      </c>
      <c r="V52" s="53">
        <v>422</v>
      </c>
      <c r="W52" s="47">
        <v>5.79</v>
      </c>
      <c r="X52" s="59">
        <v>375</v>
      </c>
      <c r="Y52" s="29">
        <v>5.7949999999999777</v>
      </c>
      <c r="Z52" s="60">
        <v>188.59999999999971</v>
      </c>
      <c r="AA52" s="29">
        <v>383</v>
      </c>
    </row>
    <row r="53" spans="1:27" ht="15.95" customHeight="1" x14ac:dyDescent="0.45">
      <c r="A53" s="39"/>
      <c r="B53" s="50"/>
      <c r="C53" s="40"/>
      <c r="D53" s="51"/>
      <c r="E53" s="41">
        <v>6</v>
      </c>
      <c r="F53" s="52">
        <v>490</v>
      </c>
      <c r="G53" s="42">
        <v>6.0949999999999998</v>
      </c>
      <c r="H53" s="53">
        <v>437</v>
      </c>
      <c r="I53" s="43">
        <v>6.0949999999999998</v>
      </c>
      <c r="J53" s="54">
        <v>467.5</v>
      </c>
      <c r="K53" s="44">
        <v>5.7949999999997033</v>
      </c>
      <c r="L53" s="55">
        <v>422</v>
      </c>
      <c r="M53" s="45">
        <v>5.9949999999997203</v>
      </c>
      <c r="N53" s="56">
        <v>438</v>
      </c>
      <c r="O53" s="39">
        <v>5.7949999999997033</v>
      </c>
      <c r="P53" s="57">
        <v>410</v>
      </c>
      <c r="Q53" s="46">
        <v>5.7949999999997033</v>
      </c>
      <c r="R53" s="58">
        <v>396</v>
      </c>
      <c r="S53" s="44">
        <v>5.9950000000000001</v>
      </c>
      <c r="T53" s="55">
        <v>461</v>
      </c>
      <c r="U53" s="42">
        <v>5.8949999999999774</v>
      </c>
      <c r="V53" s="53">
        <v>437</v>
      </c>
      <c r="W53" s="47">
        <v>5.89</v>
      </c>
      <c r="X53" s="59">
        <v>385</v>
      </c>
      <c r="Y53" s="29">
        <v>5.8949999999999774</v>
      </c>
      <c r="Z53" s="60">
        <v>188.6999999999997</v>
      </c>
      <c r="AA53" s="29">
        <v>394</v>
      </c>
    </row>
    <row r="54" spans="1:27" ht="15.95" customHeight="1" x14ac:dyDescent="0.45">
      <c r="A54" s="39"/>
      <c r="B54" s="50"/>
      <c r="C54" s="40"/>
      <c r="D54" s="51"/>
      <c r="E54" s="41">
        <v>6.1</v>
      </c>
      <c r="F54" s="52">
        <v>506</v>
      </c>
      <c r="G54" s="42">
        <v>6.1949999999999932</v>
      </c>
      <c r="H54" s="53">
        <v>448</v>
      </c>
      <c r="I54" s="43">
        <v>6.1949999999999932</v>
      </c>
      <c r="J54" s="54">
        <v>480</v>
      </c>
      <c r="K54" s="44">
        <v>5.8949999999996976</v>
      </c>
      <c r="L54" s="55">
        <v>437</v>
      </c>
      <c r="M54" s="45">
        <v>6.0949999999997146</v>
      </c>
      <c r="N54" s="56">
        <v>451.5</v>
      </c>
      <c r="O54" s="39">
        <v>5.8949999999996976</v>
      </c>
      <c r="P54" s="57">
        <v>427.5</v>
      </c>
      <c r="Q54" s="46">
        <v>5.8949999999996976</v>
      </c>
      <c r="R54" s="58">
        <v>410</v>
      </c>
      <c r="S54" s="44"/>
      <c r="T54" s="55"/>
      <c r="U54" s="42">
        <v>5.994999999999977</v>
      </c>
      <c r="V54" s="53">
        <v>452</v>
      </c>
      <c r="W54" s="47">
        <v>5.99</v>
      </c>
      <c r="X54" s="59">
        <v>395</v>
      </c>
      <c r="Y54" s="29">
        <v>5.994999999999977</v>
      </c>
      <c r="Z54" s="60">
        <v>188.7999999999997</v>
      </c>
      <c r="AA54" s="29">
        <v>405</v>
      </c>
    </row>
    <row r="55" spans="1:27" ht="15.95" customHeight="1" x14ac:dyDescent="0.45">
      <c r="A55" s="39"/>
      <c r="B55" s="50"/>
      <c r="C55" s="40"/>
      <c r="D55" s="51"/>
      <c r="E55" s="41">
        <v>6.2</v>
      </c>
      <c r="F55" s="52">
        <v>522</v>
      </c>
      <c r="G55" s="42">
        <v>6.2949999999999875</v>
      </c>
      <c r="H55" s="53">
        <v>459</v>
      </c>
      <c r="I55" s="43">
        <v>6.2949999999999875</v>
      </c>
      <c r="J55" s="54">
        <v>493</v>
      </c>
      <c r="K55" s="44">
        <v>5.9949999999996919</v>
      </c>
      <c r="L55" s="55">
        <v>452</v>
      </c>
      <c r="M55" s="45">
        <v>6.194999999999709</v>
      </c>
      <c r="N55" s="56">
        <v>465</v>
      </c>
      <c r="O55" s="39">
        <v>5.9949999999996919</v>
      </c>
      <c r="P55" s="57">
        <v>445</v>
      </c>
      <c r="Q55" s="46">
        <v>5.9949999999996919</v>
      </c>
      <c r="R55" s="58">
        <v>424</v>
      </c>
      <c r="S55" s="44"/>
      <c r="T55" s="55"/>
      <c r="U55" s="42">
        <v>6.0949999999999767</v>
      </c>
      <c r="V55" s="53">
        <v>467</v>
      </c>
      <c r="W55" s="47">
        <v>6.09</v>
      </c>
      <c r="X55" s="59">
        <v>405.5</v>
      </c>
      <c r="Y55" s="29">
        <v>6.0949999999999767</v>
      </c>
      <c r="Z55" s="60">
        <v>188.89999999999969</v>
      </c>
      <c r="AA55" s="29">
        <v>416</v>
      </c>
    </row>
    <row r="56" spans="1:27" ht="15.95" customHeight="1" x14ac:dyDescent="0.45">
      <c r="A56" s="39"/>
      <c r="B56" s="50"/>
      <c r="C56" s="40"/>
      <c r="D56" s="51"/>
      <c r="E56" s="41">
        <v>6.3</v>
      </c>
      <c r="F56" s="52">
        <v>538</v>
      </c>
      <c r="G56" s="42">
        <v>6.3949999999999818</v>
      </c>
      <c r="H56" s="53">
        <v>471</v>
      </c>
      <c r="I56" s="43">
        <v>6.3949999999999818</v>
      </c>
      <c r="J56" s="54">
        <v>506</v>
      </c>
      <c r="K56" s="44">
        <v>6.0949999999996862</v>
      </c>
      <c r="L56" s="55">
        <v>468</v>
      </c>
      <c r="M56" s="45">
        <v>6.2949999999997033</v>
      </c>
      <c r="N56" s="56">
        <v>479</v>
      </c>
      <c r="O56" s="39">
        <v>6.0949999999996862</v>
      </c>
      <c r="P56" s="57">
        <v>464</v>
      </c>
      <c r="Q56" s="46">
        <v>6.0949999999996862</v>
      </c>
      <c r="R56" s="58">
        <v>438</v>
      </c>
      <c r="S56" s="44"/>
      <c r="T56" s="55"/>
      <c r="U56" s="42">
        <v>6.1949999999999763</v>
      </c>
      <c r="V56" s="53">
        <v>482</v>
      </c>
      <c r="W56" s="47">
        <v>6.19</v>
      </c>
      <c r="X56" s="59">
        <v>416</v>
      </c>
      <c r="Y56" s="29">
        <v>6.1949999999999763</v>
      </c>
      <c r="Z56" s="60">
        <v>188.99999999999969</v>
      </c>
      <c r="AA56" s="29">
        <v>427</v>
      </c>
    </row>
    <row r="57" spans="1:27" ht="15.95" customHeight="1" x14ac:dyDescent="0.45">
      <c r="A57" s="39"/>
      <c r="B57" s="50"/>
      <c r="C57" s="40"/>
      <c r="D57" s="51"/>
      <c r="E57" s="41">
        <v>6.4</v>
      </c>
      <c r="F57" s="52">
        <v>555</v>
      </c>
      <c r="G57" s="42">
        <v>6.4950000000000001</v>
      </c>
      <c r="H57" s="53">
        <v>483</v>
      </c>
      <c r="I57" s="43">
        <v>6.4950000000000001</v>
      </c>
      <c r="J57" s="54">
        <v>519</v>
      </c>
      <c r="K57" s="44">
        <v>6.1949999999996805</v>
      </c>
      <c r="L57" s="55">
        <v>484</v>
      </c>
      <c r="M57" s="45">
        <v>6.3949999999996976</v>
      </c>
      <c r="N57" s="56">
        <v>493</v>
      </c>
      <c r="O57" s="39">
        <v>6.1949999999996805</v>
      </c>
      <c r="P57" s="57">
        <v>483</v>
      </c>
      <c r="Q57" s="46">
        <v>6.1949999999996805</v>
      </c>
      <c r="R57" s="58">
        <v>452</v>
      </c>
      <c r="S57" s="44"/>
      <c r="T57" s="55"/>
      <c r="U57" s="42">
        <v>6.2949999999999759</v>
      </c>
      <c r="V57" s="53">
        <v>498</v>
      </c>
      <c r="W57" s="47">
        <v>6.29</v>
      </c>
      <c r="X57" s="59">
        <v>432</v>
      </c>
      <c r="Y57" s="29">
        <v>6.2949999999999759</v>
      </c>
      <c r="Z57" s="60">
        <v>189.09999999999968</v>
      </c>
      <c r="AA57" s="29">
        <v>438</v>
      </c>
    </row>
    <row r="58" spans="1:27" ht="15.95" customHeight="1" x14ac:dyDescent="0.45">
      <c r="A58" s="39"/>
      <c r="B58" s="50"/>
      <c r="C58" s="40"/>
      <c r="D58" s="51"/>
      <c r="E58" s="41">
        <v>6.5000000000000098</v>
      </c>
      <c r="F58" s="52">
        <v>572</v>
      </c>
      <c r="G58" s="42">
        <v>6.5949999999999998</v>
      </c>
      <c r="H58" s="53">
        <v>495</v>
      </c>
      <c r="I58" s="43">
        <v>6.5949999999999998</v>
      </c>
      <c r="J58" s="54">
        <v>532</v>
      </c>
      <c r="K58" s="44">
        <v>6.2949999999996749</v>
      </c>
      <c r="L58" s="55">
        <v>500.5</v>
      </c>
      <c r="M58" s="45">
        <v>6.4949999999996919</v>
      </c>
      <c r="N58" s="56">
        <v>507</v>
      </c>
      <c r="O58" s="39">
        <v>6.2949999999996749</v>
      </c>
      <c r="P58" s="57">
        <v>502</v>
      </c>
      <c r="Q58" s="46"/>
      <c r="R58" s="58"/>
      <c r="S58" s="44"/>
      <c r="T58" s="55"/>
      <c r="U58" s="42">
        <v>6.3949999999999756</v>
      </c>
      <c r="V58" s="53">
        <v>514</v>
      </c>
      <c r="W58" s="47">
        <v>6.39</v>
      </c>
      <c r="X58" s="59">
        <v>448</v>
      </c>
      <c r="Y58" s="29">
        <v>6.3949999999999756</v>
      </c>
      <c r="Z58" s="61">
        <v>189.19999999999968</v>
      </c>
      <c r="AA58" s="29">
        <v>449</v>
      </c>
    </row>
    <row r="59" spans="1:27" ht="15.95" customHeight="1" x14ac:dyDescent="0.45">
      <c r="A59" s="39"/>
      <c r="B59" s="50"/>
      <c r="C59" s="40"/>
      <c r="D59" s="51"/>
      <c r="E59" s="41">
        <v>6.6</v>
      </c>
      <c r="F59" s="52">
        <v>590</v>
      </c>
      <c r="G59" s="42">
        <v>6.6949999999999932</v>
      </c>
      <c r="H59" s="53">
        <v>507</v>
      </c>
      <c r="I59" s="43">
        <v>6.6949999999999932</v>
      </c>
      <c r="J59" s="54">
        <v>545.5</v>
      </c>
      <c r="K59" s="44">
        <v>6.3949999999996692</v>
      </c>
      <c r="L59" s="55">
        <v>517</v>
      </c>
      <c r="M59" s="45">
        <v>6.5949999999996862</v>
      </c>
      <c r="N59" s="56">
        <v>521</v>
      </c>
      <c r="O59" s="39">
        <v>6.3949999999996692</v>
      </c>
      <c r="P59" s="57">
        <v>521</v>
      </c>
      <c r="Q59" s="46"/>
      <c r="R59" s="58"/>
      <c r="S59" s="44"/>
      <c r="T59" s="55"/>
      <c r="U59" s="42">
        <v>6.4949999999999752</v>
      </c>
      <c r="V59" s="53">
        <v>530</v>
      </c>
      <c r="W59" s="47">
        <v>6.49</v>
      </c>
      <c r="X59" s="59">
        <v>464</v>
      </c>
      <c r="Y59" s="29">
        <v>6.4949999999999752</v>
      </c>
      <c r="Z59" s="61">
        <v>189.29999999999967</v>
      </c>
      <c r="AA59" s="29">
        <v>460.5</v>
      </c>
    </row>
    <row r="60" spans="1:27" ht="15.95" customHeight="1" x14ac:dyDescent="0.45">
      <c r="A60" s="39"/>
      <c r="B60" s="50"/>
      <c r="C60" s="40"/>
      <c r="D60" s="51"/>
      <c r="E60" s="41">
        <v>6.7</v>
      </c>
      <c r="F60" s="52">
        <v>608</v>
      </c>
      <c r="G60" s="42">
        <v>6.7949999999999875</v>
      </c>
      <c r="H60" s="53">
        <v>519</v>
      </c>
      <c r="I60" s="43">
        <v>6.7949999999999875</v>
      </c>
      <c r="J60" s="54">
        <v>559</v>
      </c>
      <c r="K60" s="44">
        <v>6.4949999999996635</v>
      </c>
      <c r="L60" s="55">
        <v>533.5</v>
      </c>
      <c r="M60" s="45">
        <v>6.6949999999996805</v>
      </c>
      <c r="N60" s="56">
        <v>535.5</v>
      </c>
      <c r="O60" s="39">
        <v>6.4949999999996635</v>
      </c>
      <c r="P60" s="57">
        <v>540.5</v>
      </c>
      <c r="Q60" s="46"/>
      <c r="R60" s="58"/>
      <c r="S60" s="44"/>
      <c r="T60" s="55"/>
      <c r="U60" s="42">
        <v>6.5949999999999749</v>
      </c>
      <c r="V60" s="53">
        <v>546</v>
      </c>
      <c r="W60" s="47">
        <v>6.59</v>
      </c>
      <c r="X60" s="59">
        <v>480</v>
      </c>
      <c r="Y60" s="29">
        <v>6.5949999999999749</v>
      </c>
      <c r="Z60" s="61">
        <v>189.39999999999966</v>
      </c>
      <c r="AA60" s="29">
        <v>472</v>
      </c>
    </row>
    <row r="61" spans="1:27" ht="15.95" customHeight="1" x14ac:dyDescent="0.45">
      <c r="A61" s="39"/>
      <c r="B61" s="50"/>
      <c r="C61" s="40"/>
      <c r="D61" s="51"/>
      <c r="E61" s="41">
        <v>6.8000000000000096</v>
      </c>
      <c r="F61" s="52">
        <v>626</v>
      </c>
      <c r="G61" s="42">
        <v>6.8949999999999818</v>
      </c>
      <c r="H61" s="53">
        <v>531</v>
      </c>
      <c r="I61" s="43">
        <v>6.8949999999999818</v>
      </c>
      <c r="J61" s="54">
        <v>573</v>
      </c>
      <c r="K61" s="44">
        <v>6.5949999999996578</v>
      </c>
      <c r="L61" s="55">
        <v>550</v>
      </c>
      <c r="M61" s="45">
        <v>6.7949999999996749</v>
      </c>
      <c r="N61" s="56">
        <v>550</v>
      </c>
      <c r="O61" s="39">
        <v>6.5949999999996578</v>
      </c>
      <c r="P61" s="57">
        <v>560</v>
      </c>
      <c r="Q61" s="46"/>
      <c r="R61" s="58"/>
      <c r="S61" s="44"/>
      <c r="T61" s="55"/>
      <c r="U61" s="42">
        <v>6.6949999999999745</v>
      </c>
      <c r="V61" s="53">
        <v>563</v>
      </c>
      <c r="W61" s="47">
        <v>6.69</v>
      </c>
      <c r="X61" s="59">
        <v>497</v>
      </c>
      <c r="Y61" s="29">
        <v>6.6949999999999745</v>
      </c>
      <c r="Z61" s="61">
        <v>189.49999999999966</v>
      </c>
      <c r="AA61" s="29">
        <v>483.5</v>
      </c>
    </row>
    <row r="62" spans="1:27" ht="15.95" customHeight="1" x14ac:dyDescent="0.45">
      <c r="A62" s="39"/>
      <c r="B62" s="50"/>
      <c r="C62" s="40"/>
      <c r="D62" s="51"/>
      <c r="E62" s="41">
        <v>6.9000000000000101</v>
      </c>
      <c r="F62" s="52">
        <v>644</v>
      </c>
      <c r="G62" s="42">
        <v>6.9950000000000001</v>
      </c>
      <c r="H62" s="53">
        <v>543</v>
      </c>
      <c r="I62" s="43">
        <v>6.9950000000000001</v>
      </c>
      <c r="J62" s="54">
        <v>587</v>
      </c>
      <c r="K62" s="44">
        <v>6.6949999999996521</v>
      </c>
      <c r="L62" s="55">
        <v>568.5</v>
      </c>
      <c r="M62" s="45">
        <v>6.8949999999996692</v>
      </c>
      <c r="N62" s="56">
        <v>565</v>
      </c>
      <c r="O62" s="39">
        <v>6.6949999999996521</v>
      </c>
      <c r="P62" s="57">
        <v>580</v>
      </c>
      <c r="Q62" s="46"/>
      <c r="R62" s="58"/>
      <c r="S62" s="44"/>
      <c r="T62" s="55"/>
      <c r="U62" s="42">
        <v>6.7949999999999742</v>
      </c>
      <c r="V62" s="53">
        <v>580</v>
      </c>
      <c r="W62" s="47">
        <v>6.79</v>
      </c>
      <c r="X62" s="59">
        <v>514</v>
      </c>
      <c r="Y62" s="29">
        <v>6.7949999999999742</v>
      </c>
      <c r="Z62" s="61">
        <v>189.59999999999965</v>
      </c>
      <c r="AA62" s="29">
        <v>495</v>
      </c>
    </row>
    <row r="63" spans="1:27" ht="15.95" customHeight="1" x14ac:dyDescent="0.45">
      <c r="A63" s="39"/>
      <c r="B63" s="50"/>
      <c r="C63" s="40"/>
      <c r="D63" s="51"/>
      <c r="E63" s="41">
        <v>7.0000000000000098</v>
      </c>
      <c r="F63" s="52">
        <v>663</v>
      </c>
      <c r="G63" s="42">
        <v>7.0949999999999998</v>
      </c>
      <c r="H63" s="53">
        <v>555</v>
      </c>
      <c r="I63" s="43">
        <v>7.0949999999999998</v>
      </c>
      <c r="J63" s="54">
        <v>603.5</v>
      </c>
      <c r="K63" s="44">
        <v>6.7949999999996464</v>
      </c>
      <c r="L63" s="55">
        <v>587</v>
      </c>
      <c r="M63" s="45">
        <v>6.9949999999996635</v>
      </c>
      <c r="N63" s="56">
        <v>580</v>
      </c>
      <c r="O63" s="39">
        <v>6.7949999999996464</v>
      </c>
      <c r="P63" s="57">
        <v>600</v>
      </c>
      <c r="Q63" s="46"/>
      <c r="R63" s="58"/>
      <c r="S63" s="44"/>
      <c r="T63" s="55"/>
      <c r="U63" s="42">
        <v>6.8949999999999738</v>
      </c>
      <c r="V63" s="53">
        <v>597</v>
      </c>
      <c r="W63" s="47">
        <v>6.89</v>
      </c>
      <c r="X63" s="59">
        <v>531</v>
      </c>
      <c r="Y63" s="29">
        <v>6.8949999999999738</v>
      </c>
      <c r="Z63" s="61">
        <v>189.69999999999965</v>
      </c>
      <c r="AA63" s="29">
        <v>506.5</v>
      </c>
    </row>
    <row r="64" spans="1:27" ht="15.95" customHeight="1" x14ac:dyDescent="0.45">
      <c r="A64" s="39"/>
      <c r="B64" s="50"/>
      <c r="C64" s="40"/>
      <c r="D64" s="51"/>
      <c r="E64" s="41">
        <v>7.1</v>
      </c>
      <c r="F64" s="52">
        <v>682</v>
      </c>
      <c r="G64" s="42"/>
      <c r="H64" s="53"/>
      <c r="I64" s="43">
        <v>7.1949999999999932</v>
      </c>
      <c r="J64" s="54">
        <v>620</v>
      </c>
      <c r="K64" s="44">
        <v>6.8949999999996407</v>
      </c>
      <c r="L64" s="55">
        <v>605.5</v>
      </c>
      <c r="M64" s="45"/>
      <c r="N64" s="56"/>
      <c r="O64" s="39">
        <v>6.8949999999996407</v>
      </c>
      <c r="P64" s="57">
        <v>622</v>
      </c>
      <c r="Q64" s="46"/>
      <c r="R64" s="58"/>
      <c r="S64" s="44"/>
      <c r="T64" s="55"/>
      <c r="U64" s="42">
        <v>6.9949999999999735</v>
      </c>
      <c r="V64" s="53">
        <v>614</v>
      </c>
      <c r="W64" s="47">
        <v>6.99</v>
      </c>
      <c r="X64" s="59">
        <v>548</v>
      </c>
      <c r="Y64" s="29">
        <v>6.9949999999999735</v>
      </c>
      <c r="Z64" s="61">
        <v>189.79999999999964</v>
      </c>
      <c r="AA64" s="29">
        <v>518</v>
      </c>
    </row>
    <row r="65" spans="1:27" ht="15.95" customHeight="1" x14ac:dyDescent="0.45">
      <c r="A65" s="39"/>
      <c r="B65" s="50"/>
      <c r="C65" s="40"/>
      <c r="D65" s="51"/>
      <c r="E65" s="41">
        <v>7.2000000000000099</v>
      </c>
      <c r="F65" s="52">
        <v>702</v>
      </c>
      <c r="G65" s="42"/>
      <c r="H65" s="53"/>
      <c r="I65" s="43">
        <v>7.2949999999999875</v>
      </c>
      <c r="J65" s="54">
        <v>638.5</v>
      </c>
      <c r="K65" s="44">
        <v>6.9949999999996351</v>
      </c>
      <c r="L65" s="55">
        <v>624</v>
      </c>
      <c r="M65" s="45"/>
      <c r="N65" s="56"/>
      <c r="O65" s="39">
        <v>6.9949999999996351</v>
      </c>
      <c r="P65" s="57">
        <v>644</v>
      </c>
      <c r="Q65" s="46"/>
      <c r="R65" s="58"/>
      <c r="S65" s="44"/>
      <c r="T65" s="55"/>
      <c r="U65" s="42">
        <v>7.0949999999999731</v>
      </c>
      <c r="V65" s="53">
        <v>631</v>
      </c>
      <c r="W65" s="47">
        <v>7.09</v>
      </c>
      <c r="X65" s="59">
        <v>565</v>
      </c>
      <c r="Y65" s="29">
        <v>7.0949999999999731</v>
      </c>
      <c r="Z65" s="61">
        <v>189.89999999999964</v>
      </c>
      <c r="AA65" s="29">
        <v>529.5</v>
      </c>
    </row>
    <row r="66" spans="1:27" ht="15.95" customHeight="1" x14ac:dyDescent="0.45">
      <c r="A66" s="39"/>
      <c r="B66" s="50"/>
      <c r="C66" s="40"/>
      <c r="D66" s="51"/>
      <c r="E66" s="41">
        <v>7.3000000000000096</v>
      </c>
      <c r="F66" s="52">
        <v>722</v>
      </c>
      <c r="G66" s="42"/>
      <c r="H66" s="53"/>
      <c r="I66" s="43">
        <v>7.3949999999999818</v>
      </c>
      <c r="J66" s="54">
        <v>657</v>
      </c>
      <c r="K66" s="44">
        <v>7.0949999999996294</v>
      </c>
      <c r="L66" s="55">
        <v>644</v>
      </c>
      <c r="M66" s="45"/>
      <c r="N66" s="56"/>
      <c r="O66" s="39">
        <v>7.0949999999996294</v>
      </c>
      <c r="P66" s="57">
        <v>666</v>
      </c>
      <c r="Q66" s="46"/>
      <c r="R66" s="58"/>
      <c r="S66" s="44"/>
      <c r="T66" s="55"/>
      <c r="U66" s="42">
        <v>7.1949999999999728</v>
      </c>
      <c r="V66" s="53">
        <v>648</v>
      </c>
      <c r="W66" s="47">
        <v>7.19</v>
      </c>
      <c r="X66" s="59">
        <v>582</v>
      </c>
      <c r="Y66" s="29">
        <v>7.1949999999999728</v>
      </c>
      <c r="Z66" s="61">
        <v>189.99999999999963</v>
      </c>
      <c r="AA66" s="29">
        <v>541</v>
      </c>
    </row>
    <row r="67" spans="1:27" ht="15.95" customHeight="1" x14ac:dyDescent="0.45">
      <c r="A67" s="39"/>
      <c r="B67" s="50"/>
      <c r="C67" s="40"/>
      <c r="D67" s="51"/>
      <c r="E67" s="41">
        <v>7.4000000000000101</v>
      </c>
      <c r="F67" s="52">
        <v>743</v>
      </c>
      <c r="G67" s="42"/>
      <c r="H67" s="53"/>
      <c r="I67" s="43">
        <v>7.4950000000000001</v>
      </c>
      <c r="J67" s="54">
        <v>677</v>
      </c>
      <c r="K67" s="44">
        <v>7.1949999999996237</v>
      </c>
      <c r="L67" s="55">
        <v>664</v>
      </c>
      <c r="M67" s="45"/>
      <c r="N67" s="56"/>
      <c r="O67" s="39">
        <v>7.1949999999996237</v>
      </c>
      <c r="P67" s="57">
        <v>688</v>
      </c>
      <c r="Q67" s="46"/>
      <c r="R67" s="58"/>
      <c r="S67" s="44"/>
      <c r="T67" s="55"/>
      <c r="U67" s="42">
        <v>7.2949999999999724</v>
      </c>
      <c r="V67" s="53">
        <v>666</v>
      </c>
      <c r="W67" s="47">
        <v>7.29</v>
      </c>
      <c r="X67" s="59">
        <v>600</v>
      </c>
      <c r="Y67" s="29">
        <v>7.2949999999999724</v>
      </c>
      <c r="Z67" s="61">
        <v>190.09999999999962</v>
      </c>
      <c r="AA67" s="29">
        <v>552.5</v>
      </c>
    </row>
    <row r="68" spans="1:27" ht="15.95" customHeight="1" x14ac:dyDescent="0.45">
      <c r="A68" s="39"/>
      <c r="B68" s="50"/>
      <c r="C68" s="40"/>
      <c r="D68" s="51"/>
      <c r="E68" s="41">
        <v>7.5000000000000098</v>
      </c>
      <c r="F68" s="52">
        <v>764</v>
      </c>
      <c r="G68" s="42"/>
      <c r="H68" s="53"/>
      <c r="I68" s="43">
        <v>7.5949999999999998</v>
      </c>
      <c r="J68" s="54">
        <v>697</v>
      </c>
      <c r="K68" s="44">
        <v>7.294999999999618</v>
      </c>
      <c r="L68" s="55">
        <v>684.5</v>
      </c>
      <c r="M68" s="45"/>
      <c r="N68" s="56"/>
      <c r="O68" s="39">
        <v>7.294999999999618</v>
      </c>
      <c r="P68" s="57">
        <v>710</v>
      </c>
      <c r="Q68" s="46"/>
      <c r="R68" s="58"/>
      <c r="S68" s="44"/>
      <c r="T68" s="55"/>
      <c r="U68" s="42">
        <v>7.394999999999972</v>
      </c>
      <c r="V68" s="53">
        <v>684</v>
      </c>
      <c r="W68" s="47">
        <v>7.39</v>
      </c>
      <c r="X68" s="59">
        <v>618</v>
      </c>
      <c r="Y68" s="29">
        <v>7.394999999999972</v>
      </c>
      <c r="Z68" s="61">
        <v>190.19999999999962</v>
      </c>
      <c r="AA68" s="29">
        <v>564</v>
      </c>
    </row>
    <row r="69" spans="1:27" ht="15.95" customHeight="1" x14ac:dyDescent="0.45">
      <c r="A69" s="39"/>
      <c r="B69" s="50"/>
      <c r="C69" s="40"/>
      <c r="D69" s="51"/>
      <c r="E69" s="41">
        <v>7.6000000000000103</v>
      </c>
      <c r="F69" s="52">
        <v>785</v>
      </c>
      <c r="G69" s="42"/>
      <c r="H69" s="53"/>
      <c r="I69" s="43">
        <v>7.6949999999999932</v>
      </c>
      <c r="J69" s="54">
        <v>717.5</v>
      </c>
      <c r="K69" s="44">
        <v>7.3949999999996123</v>
      </c>
      <c r="L69" s="55">
        <v>705</v>
      </c>
      <c r="M69" s="45"/>
      <c r="N69" s="56"/>
      <c r="O69" s="39">
        <v>7.3949999999996123</v>
      </c>
      <c r="P69" s="57">
        <v>732</v>
      </c>
      <c r="Q69" s="46"/>
      <c r="R69" s="58"/>
      <c r="S69" s="44"/>
      <c r="T69" s="55"/>
      <c r="U69" s="42">
        <v>7.4949999999999717</v>
      </c>
      <c r="V69" s="53">
        <v>702</v>
      </c>
      <c r="W69" s="47">
        <v>7.49</v>
      </c>
      <c r="X69" s="59">
        <v>636</v>
      </c>
      <c r="Y69" s="29">
        <v>7.4949999999999717</v>
      </c>
      <c r="Z69" s="61">
        <v>190.29999999999961</v>
      </c>
      <c r="AA69" s="29">
        <v>575.5</v>
      </c>
    </row>
    <row r="70" spans="1:27" ht="15.95" customHeight="1" x14ac:dyDescent="0.45">
      <c r="A70" s="39"/>
      <c r="B70" s="50"/>
      <c r="C70" s="62"/>
      <c r="D70" s="63"/>
      <c r="E70" s="41">
        <v>7.7000000000000099</v>
      </c>
      <c r="F70" s="52">
        <v>807</v>
      </c>
      <c r="G70" s="42"/>
      <c r="H70" s="53"/>
      <c r="I70" s="43">
        <v>7.7949999999999875</v>
      </c>
      <c r="J70" s="54">
        <v>738</v>
      </c>
      <c r="K70" s="44">
        <v>7.4949999999996066</v>
      </c>
      <c r="L70" s="55">
        <v>727</v>
      </c>
      <c r="M70" s="45"/>
      <c r="N70" s="56"/>
      <c r="O70" s="39">
        <v>7.4949999999996066</v>
      </c>
      <c r="P70" s="57">
        <v>754.5</v>
      </c>
      <c r="Q70" s="46"/>
      <c r="R70" s="58"/>
      <c r="S70" s="44"/>
      <c r="T70" s="55"/>
      <c r="U70" s="42">
        <v>7.5949999999999713</v>
      </c>
      <c r="V70" s="53">
        <v>721</v>
      </c>
      <c r="W70" s="47">
        <v>7.59</v>
      </c>
      <c r="X70" s="59">
        <v>655</v>
      </c>
      <c r="Y70" s="29">
        <v>7.5949999999999713</v>
      </c>
      <c r="Z70" s="61">
        <v>190.39999999999961</v>
      </c>
      <c r="AA70" s="29">
        <v>587</v>
      </c>
    </row>
    <row r="71" spans="1:27" ht="15.95" customHeight="1" x14ac:dyDescent="0.45">
      <c r="A71" s="39"/>
      <c r="B71" s="50"/>
      <c r="C71" s="62"/>
      <c r="D71" s="64"/>
      <c r="E71" s="41">
        <v>7.8000000000000096</v>
      </c>
      <c r="F71" s="52">
        <v>830</v>
      </c>
      <c r="G71" s="42"/>
      <c r="H71" s="53"/>
      <c r="I71" s="43">
        <v>7.8949999999999818</v>
      </c>
      <c r="J71" s="54">
        <v>761.5</v>
      </c>
      <c r="K71" s="44">
        <v>7.594999999999601</v>
      </c>
      <c r="L71" s="55">
        <v>749</v>
      </c>
      <c r="M71" s="45"/>
      <c r="N71" s="56"/>
      <c r="O71" s="39">
        <v>7.594999999999601</v>
      </c>
      <c r="P71" s="57">
        <v>777</v>
      </c>
      <c r="Q71" s="46"/>
      <c r="R71" s="58"/>
      <c r="S71" s="44"/>
      <c r="T71" s="55"/>
      <c r="U71" s="42">
        <v>7.694999999999971</v>
      </c>
      <c r="V71" s="53">
        <v>740</v>
      </c>
      <c r="W71" s="47">
        <v>7.69</v>
      </c>
      <c r="X71" s="59">
        <v>674</v>
      </c>
      <c r="Y71" s="29">
        <v>7.694999999999971</v>
      </c>
      <c r="Z71" s="61">
        <v>190.4999999999996</v>
      </c>
      <c r="AA71" s="29">
        <v>599</v>
      </c>
    </row>
    <row r="72" spans="1:27" ht="15.95" customHeight="1" x14ac:dyDescent="0.45">
      <c r="A72" s="39"/>
      <c r="B72" s="50"/>
      <c r="C72" s="62"/>
      <c r="D72" s="63"/>
      <c r="E72" s="41">
        <v>7.9000000000000101</v>
      </c>
      <c r="F72" s="52">
        <v>853</v>
      </c>
      <c r="G72" s="42"/>
      <c r="H72" s="53"/>
      <c r="I72" s="43">
        <v>7.9950000000000001</v>
      </c>
      <c r="J72" s="54">
        <v>785</v>
      </c>
      <c r="K72" s="44">
        <v>7.6949999999995953</v>
      </c>
      <c r="L72" s="55">
        <v>772</v>
      </c>
      <c r="M72" s="45"/>
      <c r="N72" s="56"/>
      <c r="O72" s="39">
        <v>7.6949999999995953</v>
      </c>
      <c r="P72" s="57">
        <v>799.5</v>
      </c>
      <c r="Q72" s="46"/>
      <c r="R72" s="58"/>
      <c r="S72" s="44"/>
      <c r="T72" s="55"/>
      <c r="U72" s="42">
        <v>7.7949999999999706</v>
      </c>
      <c r="V72" s="53">
        <v>759</v>
      </c>
      <c r="W72" s="47">
        <v>7.79</v>
      </c>
      <c r="X72" s="59">
        <v>693</v>
      </c>
      <c r="Y72" s="29">
        <v>7.7949999999999706</v>
      </c>
      <c r="Z72" s="61">
        <v>190.5999999999996</v>
      </c>
      <c r="AA72" s="29">
        <v>611</v>
      </c>
    </row>
    <row r="73" spans="1:27" ht="15.95" customHeight="1" x14ac:dyDescent="0.45">
      <c r="A73" s="39"/>
      <c r="B73" s="50"/>
      <c r="C73" s="62"/>
      <c r="D73" s="63"/>
      <c r="E73" s="41">
        <v>8.0000000000000107</v>
      </c>
      <c r="F73" s="52">
        <v>877</v>
      </c>
      <c r="G73" s="42"/>
      <c r="H73" s="53"/>
      <c r="I73" s="43">
        <v>8.0950000000000006</v>
      </c>
      <c r="J73" s="54">
        <v>812.5</v>
      </c>
      <c r="K73" s="44">
        <v>7.7949999999995896</v>
      </c>
      <c r="L73" s="55">
        <v>795</v>
      </c>
      <c r="M73" s="45"/>
      <c r="N73" s="56"/>
      <c r="O73" s="39">
        <v>7.7949999999995896</v>
      </c>
      <c r="P73" s="57">
        <v>822</v>
      </c>
      <c r="Q73" s="46"/>
      <c r="R73" s="58"/>
      <c r="S73" s="44"/>
      <c r="T73" s="55"/>
      <c r="U73" s="42">
        <v>7.8949999999999703</v>
      </c>
      <c r="V73" s="53">
        <v>778</v>
      </c>
      <c r="W73" s="47">
        <v>7.89</v>
      </c>
      <c r="X73" s="59">
        <v>712</v>
      </c>
      <c r="Y73" s="29">
        <v>7.8949999999999703</v>
      </c>
      <c r="Z73" s="61">
        <v>190.69999999999959</v>
      </c>
      <c r="AA73" s="29">
        <v>623</v>
      </c>
    </row>
    <row r="74" spans="1:27" ht="15.95" customHeight="1" x14ac:dyDescent="0.45">
      <c r="A74" s="39"/>
      <c r="B74" s="50"/>
      <c r="C74" s="62"/>
      <c r="D74" s="63"/>
      <c r="E74" s="41">
        <v>8.1000000000000103</v>
      </c>
      <c r="F74" s="52">
        <v>902</v>
      </c>
      <c r="G74" s="42"/>
      <c r="H74" s="53"/>
      <c r="I74" s="43">
        <v>8.1949999999999932</v>
      </c>
      <c r="J74" s="54">
        <v>840</v>
      </c>
      <c r="K74" s="44">
        <v>7.8949999999995839</v>
      </c>
      <c r="L74" s="55">
        <v>818</v>
      </c>
      <c r="M74" s="45"/>
      <c r="N74" s="56"/>
      <c r="O74" s="39">
        <v>7.8949999999995839</v>
      </c>
      <c r="P74" s="57">
        <v>845</v>
      </c>
      <c r="Q74" s="46"/>
      <c r="R74" s="58"/>
      <c r="S74" s="44"/>
      <c r="T74" s="55"/>
      <c r="U74" s="42">
        <v>7.9949999999999699</v>
      </c>
      <c r="V74" s="53">
        <v>797</v>
      </c>
      <c r="W74" s="47">
        <v>7.99</v>
      </c>
      <c r="X74" s="59">
        <v>731</v>
      </c>
      <c r="Y74" s="29">
        <v>7.9949999999999699</v>
      </c>
      <c r="Z74" s="61">
        <v>190.79999999999959</v>
      </c>
      <c r="AA74" s="29">
        <v>635</v>
      </c>
    </row>
    <row r="75" spans="1:27" ht="15.95" customHeight="1" x14ac:dyDescent="0.45">
      <c r="A75" s="39"/>
      <c r="B75" s="50"/>
      <c r="C75" s="62"/>
      <c r="D75" s="63"/>
      <c r="E75" s="41">
        <v>8.2000000000000099</v>
      </c>
      <c r="F75" s="52">
        <v>927</v>
      </c>
      <c r="G75" s="42"/>
      <c r="H75" s="53"/>
      <c r="I75" s="43">
        <v>8.2949999999999875</v>
      </c>
      <c r="J75" s="54">
        <v>870</v>
      </c>
      <c r="K75" s="44">
        <v>7.9949999999995782</v>
      </c>
      <c r="L75" s="55">
        <v>841</v>
      </c>
      <c r="M75" s="45"/>
      <c r="N75" s="56"/>
      <c r="O75" s="39">
        <v>7.9949999999995782</v>
      </c>
      <c r="P75" s="57">
        <v>868</v>
      </c>
      <c r="Q75" s="46"/>
      <c r="R75" s="58"/>
      <c r="S75" s="44"/>
      <c r="T75" s="55"/>
      <c r="U75" s="42">
        <v>8.0949999999999704</v>
      </c>
      <c r="V75" s="53">
        <v>816</v>
      </c>
      <c r="W75" s="47">
        <v>8.09</v>
      </c>
      <c r="X75" s="59">
        <v>750</v>
      </c>
      <c r="Y75" s="29">
        <v>8.0949999999999704</v>
      </c>
      <c r="Z75" s="61">
        <v>190.89999999999958</v>
      </c>
      <c r="AA75" s="29">
        <v>647</v>
      </c>
    </row>
    <row r="76" spans="1:27" ht="15.95" customHeight="1" x14ac:dyDescent="0.45">
      <c r="A76" s="39"/>
      <c r="B76" s="50"/>
      <c r="C76" s="62"/>
      <c r="D76" s="63"/>
      <c r="E76" s="41">
        <v>8.3000000000000096</v>
      </c>
      <c r="F76" s="52">
        <v>952</v>
      </c>
      <c r="G76" s="42"/>
      <c r="H76" s="53"/>
      <c r="I76" s="43">
        <v>8.3949999999999818</v>
      </c>
      <c r="J76" s="54">
        <v>900</v>
      </c>
      <c r="K76" s="44">
        <v>8.0949999999995725</v>
      </c>
      <c r="L76" s="55">
        <v>865.5</v>
      </c>
      <c r="M76" s="45"/>
      <c r="N76" s="56"/>
      <c r="O76" s="39">
        <v>8.0949999999995725</v>
      </c>
      <c r="P76" s="57">
        <v>891</v>
      </c>
      <c r="Q76" s="46"/>
      <c r="R76" s="58"/>
      <c r="S76" s="44"/>
      <c r="T76" s="55"/>
      <c r="U76" s="42">
        <v>8.1949999999999701</v>
      </c>
      <c r="V76" s="53">
        <v>835</v>
      </c>
      <c r="W76" s="47">
        <v>8.19</v>
      </c>
      <c r="X76" s="59">
        <v>769</v>
      </c>
      <c r="Y76" s="29">
        <v>8.1949999999999701</v>
      </c>
      <c r="Z76" s="61">
        <v>190.99999999999957</v>
      </c>
      <c r="AA76" s="29">
        <v>659</v>
      </c>
    </row>
    <row r="77" spans="1:27" ht="15.95" customHeight="1" x14ac:dyDescent="0.45">
      <c r="A77" s="39"/>
      <c r="B77" s="50"/>
      <c r="C77" s="62"/>
      <c r="D77" s="63"/>
      <c r="E77" s="41">
        <v>8.4000000000000092</v>
      </c>
      <c r="F77" s="52">
        <v>977</v>
      </c>
      <c r="G77" s="42"/>
      <c r="H77" s="53"/>
      <c r="I77" s="43">
        <v>8.4949999999999992</v>
      </c>
      <c r="J77" s="54">
        <v>930</v>
      </c>
      <c r="K77" s="44">
        <v>8.1949999999995669</v>
      </c>
      <c r="L77" s="55">
        <v>890</v>
      </c>
      <c r="M77" s="45"/>
      <c r="N77" s="56"/>
      <c r="O77" s="39">
        <v>8.1949999999995669</v>
      </c>
      <c r="P77" s="57">
        <v>914</v>
      </c>
      <c r="Q77" s="46"/>
      <c r="R77" s="58"/>
      <c r="S77" s="44"/>
      <c r="T77" s="55"/>
      <c r="U77" s="42">
        <v>8.2949999999999697</v>
      </c>
      <c r="V77" s="53">
        <v>854</v>
      </c>
      <c r="W77" s="47">
        <v>8.2899999999999991</v>
      </c>
      <c r="X77" s="59">
        <v>788</v>
      </c>
      <c r="Y77" s="29">
        <v>8.2949999999999697</v>
      </c>
      <c r="Z77" s="61">
        <v>191.09999999999957</v>
      </c>
      <c r="AA77" s="29">
        <v>671.5</v>
      </c>
    </row>
    <row r="78" spans="1:27" ht="15.95" customHeight="1" x14ac:dyDescent="0.45">
      <c r="A78" s="39"/>
      <c r="B78" s="50"/>
      <c r="C78" s="62"/>
      <c r="D78" s="63"/>
      <c r="E78" s="41">
        <v>8.5000000000000107</v>
      </c>
      <c r="F78" s="52">
        <v>1003</v>
      </c>
      <c r="G78" s="42"/>
      <c r="H78" s="53"/>
      <c r="I78" s="43">
        <v>8.5950000000000006</v>
      </c>
      <c r="J78" s="54">
        <v>960</v>
      </c>
      <c r="K78" s="44">
        <v>8.2949999999995612</v>
      </c>
      <c r="L78" s="55">
        <v>916</v>
      </c>
      <c r="M78" s="45"/>
      <c r="N78" s="56"/>
      <c r="O78" s="39"/>
      <c r="P78" s="57"/>
      <c r="Q78" s="46"/>
      <c r="R78" s="58"/>
      <c r="S78" s="44"/>
      <c r="T78" s="55"/>
      <c r="U78" s="42">
        <v>8.3949999999999694</v>
      </c>
      <c r="V78" s="53">
        <v>873</v>
      </c>
      <c r="W78" s="47">
        <v>8.39</v>
      </c>
      <c r="X78" s="59">
        <v>807</v>
      </c>
      <c r="Y78" s="29">
        <v>8.3949999999999694</v>
      </c>
      <c r="Z78" s="61">
        <v>191.19999999999956</v>
      </c>
      <c r="AA78" s="29">
        <v>684</v>
      </c>
    </row>
    <row r="79" spans="1:27" ht="15" customHeight="1" x14ac:dyDescent="0.45">
      <c r="A79" s="39"/>
      <c r="B79" s="50"/>
      <c r="C79" s="62"/>
      <c r="D79" s="63"/>
      <c r="E79" s="41">
        <v>8.6000000000000103</v>
      </c>
      <c r="F79" s="52">
        <v>1030</v>
      </c>
      <c r="G79" s="42"/>
      <c r="H79" s="53"/>
      <c r="I79" s="43">
        <v>8.6949999999999932</v>
      </c>
      <c r="J79" s="54">
        <v>1008.5</v>
      </c>
      <c r="K79" s="44">
        <v>8.3949999999995555</v>
      </c>
      <c r="L79" s="55">
        <v>942</v>
      </c>
      <c r="M79" s="45"/>
      <c r="N79" s="56"/>
      <c r="O79" s="39"/>
      <c r="P79" s="57"/>
      <c r="Q79" s="46"/>
      <c r="R79" s="58"/>
      <c r="S79" s="44"/>
      <c r="T79" s="55"/>
      <c r="U79" s="42">
        <v>8.494999999999969</v>
      </c>
      <c r="V79" s="53">
        <v>892</v>
      </c>
      <c r="W79" s="47">
        <v>8.49</v>
      </c>
      <c r="X79" s="59">
        <v>826</v>
      </c>
      <c r="Y79" s="29">
        <v>8.494999999999969</v>
      </c>
      <c r="Z79" s="61">
        <v>191.29999999999956</v>
      </c>
      <c r="AA79" s="29">
        <v>696.5</v>
      </c>
    </row>
    <row r="80" spans="1:27" ht="15" customHeight="1" x14ac:dyDescent="0.45">
      <c r="A80" s="39"/>
      <c r="B80" s="50"/>
      <c r="C80" s="62"/>
      <c r="D80" s="63"/>
      <c r="E80" s="41">
        <v>8.7000000000000099</v>
      </c>
      <c r="F80" s="52">
        <v>1057</v>
      </c>
      <c r="G80" s="42"/>
      <c r="H80" s="53"/>
      <c r="I80" s="43">
        <v>8.7949999999999875</v>
      </c>
      <c r="J80" s="54">
        <v>1057</v>
      </c>
      <c r="K80" s="44">
        <v>8.4949999999995498</v>
      </c>
      <c r="L80" s="55">
        <v>969</v>
      </c>
      <c r="M80" s="45"/>
      <c r="N80" s="56"/>
      <c r="O80" s="39"/>
      <c r="P80" s="57"/>
      <c r="Q80" s="46"/>
      <c r="R80" s="58"/>
      <c r="S80" s="44"/>
      <c r="T80" s="55"/>
      <c r="U80" s="42">
        <v>8.5949999999999687</v>
      </c>
      <c r="V80" s="53">
        <v>911</v>
      </c>
      <c r="W80" s="47">
        <v>8.59</v>
      </c>
      <c r="X80" s="59">
        <v>845</v>
      </c>
      <c r="Y80" s="29">
        <v>8.5949999999999687</v>
      </c>
      <c r="Z80" s="61">
        <v>191.39999999999955</v>
      </c>
      <c r="AA80" s="29">
        <v>709</v>
      </c>
    </row>
    <row r="81" spans="1:27" ht="15" customHeight="1" x14ac:dyDescent="0.45">
      <c r="A81" s="39"/>
      <c r="B81" s="50"/>
      <c r="C81" s="62"/>
      <c r="D81" s="63"/>
      <c r="E81" s="41">
        <v>8.8000000000000096</v>
      </c>
      <c r="F81" s="52">
        <v>1085</v>
      </c>
      <c r="G81" s="42"/>
      <c r="H81" s="53"/>
      <c r="I81" s="43">
        <v>8.8949999999999818</v>
      </c>
      <c r="J81" s="54">
        <v>1113.5</v>
      </c>
      <c r="K81" s="44">
        <v>8.5949999999995441</v>
      </c>
      <c r="L81" s="55">
        <v>996</v>
      </c>
      <c r="M81" s="45"/>
      <c r="N81" s="56"/>
      <c r="O81" s="39"/>
      <c r="P81" s="57"/>
      <c r="Q81" s="46"/>
      <c r="R81" s="58"/>
      <c r="S81" s="44"/>
      <c r="T81" s="55"/>
      <c r="U81" s="42">
        <v>8.6949999999999683</v>
      </c>
      <c r="V81" s="53">
        <v>930</v>
      </c>
      <c r="W81" s="47">
        <v>8.69</v>
      </c>
      <c r="X81" s="59">
        <v>864</v>
      </c>
      <c r="Y81" s="29">
        <v>8.6949999999999683</v>
      </c>
      <c r="Z81" s="61">
        <v>191.49999999999955</v>
      </c>
      <c r="AA81" s="29">
        <v>721.5</v>
      </c>
    </row>
    <row r="82" spans="1:27" ht="15" customHeight="1" x14ac:dyDescent="0.45">
      <c r="A82" s="39"/>
      <c r="B82" s="50"/>
      <c r="C82" s="62"/>
      <c r="D82" s="63"/>
      <c r="E82" s="41">
        <v>8.9000000000000092</v>
      </c>
      <c r="F82" s="52">
        <v>1114</v>
      </c>
      <c r="G82" s="42"/>
      <c r="H82" s="53"/>
      <c r="I82" s="43">
        <v>8.9949999999999992</v>
      </c>
      <c r="J82" s="54">
        <v>1170</v>
      </c>
      <c r="K82" s="44">
        <v>8.6949999999995384</v>
      </c>
      <c r="L82" s="55">
        <v>1023</v>
      </c>
      <c r="M82" s="45"/>
      <c r="N82" s="56"/>
      <c r="O82" s="39"/>
      <c r="P82" s="57"/>
      <c r="Q82" s="46"/>
      <c r="R82" s="58"/>
      <c r="S82" s="44"/>
      <c r="T82" s="55"/>
      <c r="U82" s="42">
        <v>8.794999999999968</v>
      </c>
      <c r="V82" s="53">
        <v>949</v>
      </c>
      <c r="W82" s="47">
        <v>8.7899999999999991</v>
      </c>
      <c r="X82" s="59">
        <v>883</v>
      </c>
      <c r="Y82" s="29">
        <v>8.794999999999968</v>
      </c>
      <c r="Z82" s="126">
        <v>191.59999999999954</v>
      </c>
      <c r="AA82" s="29">
        <v>734</v>
      </c>
    </row>
    <row r="83" spans="1:27" ht="15" customHeight="1" x14ac:dyDescent="0.45">
      <c r="A83" s="39"/>
      <c r="B83" s="50"/>
      <c r="C83" s="62"/>
      <c r="D83" s="63"/>
      <c r="E83" s="41">
        <v>9.0000000000000107</v>
      </c>
      <c r="F83" s="52">
        <v>1144</v>
      </c>
      <c r="G83" s="42"/>
      <c r="H83" s="53"/>
      <c r="I83" s="43"/>
      <c r="J83" s="54"/>
      <c r="K83" s="44">
        <v>8.7949999999995327</v>
      </c>
      <c r="L83" s="55">
        <v>1050</v>
      </c>
      <c r="M83" s="45"/>
      <c r="N83" s="56"/>
      <c r="O83" s="39"/>
      <c r="P83" s="57"/>
      <c r="Q83" s="46"/>
      <c r="R83" s="58"/>
      <c r="S83" s="44"/>
      <c r="T83" s="55"/>
      <c r="U83" s="42">
        <v>8.8949999999999676</v>
      </c>
      <c r="V83" s="53">
        <v>968</v>
      </c>
      <c r="W83" s="47">
        <v>8.89</v>
      </c>
      <c r="X83" s="59">
        <v>902</v>
      </c>
      <c r="Y83" s="48"/>
      <c r="Z83" s="126"/>
    </row>
    <row r="84" spans="1:27" ht="15" customHeight="1" x14ac:dyDescent="0.45">
      <c r="A84" s="39"/>
      <c r="B84" s="50"/>
      <c r="C84" s="62"/>
      <c r="D84" s="63"/>
      <c r="E84" s="41">
        <v>9.1000000000000103</v>
      </c>
      <c r="F84" s="52">
        <v>1176</v>
      </c>
      <c r="G84" s="42"/>
      <c r="H84" s="53"/>
      <c r="I84" s="43"/>
      <c r="J84" s="54"/>
      <c r="K84" s="44">
        <v>8.8949999999995271</v>
      </c>
      <c r="L84" s="55">
        <v>1078</v>
      </c>
      <c r="M84" s="45"/>
      <c r="N84" s="56"/>
      <c r="O84" s="39"/>
      <c r="P84" s="57"/>
      <c r="Q84" s="46"/>
      <c r="R84" s="58"/>
      <c r="S84" s="44"/>
      <c r="T84" s="55"/>
      <c r="U84" s="42">
        <v>8.9949999999999672</v>
      </c>
      <c r="V84" s="53">
        <v>988</v>
      </c>
      <c r="W84" s="47">
        <v>8.99</v>
      </c>
      <c r="X84" s="59">
        <v>922</v>
      </c>
      <c r="Y84" s="48"/>
      <c r="Z84" s="126"/>
    </row>
    <row r="85" spans="1:27" ht="15" customHeight="1" x14ac:dyDescent="0.45">
      <c r="A85" s="39"/>
      <c r="B85" s="50"/>
      <c r="C85" s="62"/>
      <c r="D85" s="63"/>
      <c r="E85" s="41">
        <v>9.2000000000000099</v>
      </c>
      <c r="F85" s="52">
        <v>1208</v>
      </c>
      <c r="G85" s="42"/>
      <c r="H85" s="53"/>
      <c r="I85" s="43"/>
      <c r="J85" s="54"/>
      <c r="K85" s="44">
        <v>8.9949999999995214</v>
      </c>
      <c r="L85" s="55">
        <v>1106</v>
      </c>
      <c r="M85" s="45"/>
      <c r="N85" s="56"/>
      <c r="O85" s="39"/>
      <c r="P85" s="57"/>
      <c r="Q85" s="46"/>
      <c r="R85" s="58"/>
      <c r="S85" s="44"/>
      <c r="T85" s="55"/>
      <c r="U85" s="42">
        <v>9.0949999999999669</v>
      </c>
      <c r="V85" s="53">
        <v>1008</v>
      </c>
      <c r="W85" s="47">
        <v>9.09</v>
      </c>
      <c r="X85" s="59">
        <v>942</v>
      </c>
      <c r="Y85" s="48"/>
      <c r="Z85" s="126"/>
    </row>
    <row r="86" spans="1:27" ht="15" customHeight="1" x14ac:dyDescent="0.45">
      <c r="A86" s="39"/>
      <c r="B86" s="50"/>
      <c r="C86" s="62"/>
      <c r="D86" s="63"/>
      <c r="E86" s="41">
        <v>9.3000000000000096</v>
      </c>
      <c r="F86" s="52">
        <v>1241</v>
      </c>
      <c r="G86" s="42"/>
      <c r="H86" s="53"/>
      <c r="I86" s="43"/>
      <c r="J86" s="54"/>
      <c r="K86" s="44">
        <v>9.0949999999995157</v>
      </c>
      <c r="L86" s="55">
        <v>1135.5</v>
      </c>
      <c r="M86" s="45"/>
      <c r="N86" s="56"/>
      <c r="O86" s="39"/>
      <c r="P86" s="57"/>
      <c r="Q86" s="46"/>
      <c r="R86" s="58"/>
      <c r="S86" s="44"/>
      <c r="T86" s="55"/>
      <c r="U86" s="42">
        <v>9.1949999999999665</v>
      </c>
      <c r="V86" s="53">
        <v>1028</v>
      </c>
      <c r="W86" s="47">
        <v>9.19</v>
      </c>
      <c r="X86" s="59">
        <v>962</v>
      </c>
      <c r="Y86" s="48"/>
      <c r="Z86" s="126"/>
    </row>
    <row r="87" spans="1:27" ht="15" customHeight="1" x14ac:dyDescent="0.45">
      <c r="A87" s="39"/>
      <c r="B87" s="50"/>
      <c r="C87" s="62"/>
      <c r="D87" s="63"/>
      <c r="E87" s="41">
        <v>9.4000000000000092</v>
      </c>
      <c r="F87" s="52">
        <v>1274</v>
      </c>
      <c r="G87" s="42"/>
      <c r="H87" s="53"/>
      <c r="I87" s="43"/>
      <c r="J87" s="54"/>
      <c r="K87" s="44">
        <v>9.19499999999951</v>
      </c>
      <c r="L87" s="55">
        <v>1165</v>
      </c>
      <c r="M87" s="45"/>
      <c r="N87" s="56"/>
      <c r="O87" s="39"/>
      <c r="P87" s="57"/>
      <c r="Q87" s="46"/>
      <c r="R87" s="58"/>
      <c r="S87" s="44"/>
      <c r="T87" s="55"/>
      <c r="U87" s="42">
        <v>9.2949999999999662</v>
      </c>
      <c r="V87" s="53">
        <v>1049</v>
      </c>
      <c r="W87" s="47">
        <v>9.2899999999999991</v>
      </c>
      <c r="X87" s="59">
        <v>983</v>
      </c>
      <c r="Y87" s="48"/>
      <c r="Z87" s="126"/>
    </row>
    <row r="88" spans="1:27" ht="15" customHeight="1" x14ac:dyDescent="0.45">
      <c r="A88" s="39"/>
      <c r="B88" s="50"/>
      <c r="C88" s="62"/>
      <c r="D88" s="63"/>
      <c r="E88" s="41">
        <v>9.5000000000000107</v>
      </c>
      <c r="F88" s="52">
        <v>1307</v>
      </c>
      <c r="G88" s="42"/>
      <c r="H88" s="53"/>
      <c r="I88" s="43"/>
      <c r="J88" s="54"/>
      <c r="K88" s="44">
        <v>9.2949999999995043</v>
      </c>
      <c r="L88" s="55">
        <v>1195</v>
      </c>
      <c r="M88" s="45"/>
      <c r="N88" s="56"/>
      <c r="O88" s="39"/>
      <c r="P88" s="57"/>
      <c r="Q88" s="46"/>
      <c r="R88" s="58"/>
      <c r="S88" s="44"/>
      <c r="T88" s="55"/>
      <c r="U88" s="42">
        <v>9.3949999999999658</v>
      </c>
      <c r="V88" s="53">
        <v>1070</v>
      </c>
      <c r="W88" s="47">
        <v>9.39</v>
      </c>
      <c r="X88" s="59">
        <v>1004</v>
      </c>
      <c r="Y88" s="48"/>
      <c r="Z88" s="126"/>
    </row>
    <row r="89" spans="1:27" ht="15" customHeight="1" x14ac:dyDescent="0.45">
      <c r="A89" s="39"/>
      <c r="B89" s="50"/>
      <c r="C89" s="62"/>
      <c r="D89" s="65"/>
      <c r="E89" s="41">
        <v>9.6000000000000103</v>
      </c>
      <c r="F89" s="52">
        <v>1340</v>
      </c>
      <c r="G89" s="42"/>
      <c r="H89" s="53"/>
      <c r="I89" s="43"/>
      <c r="J89" s="54"/>
      <c r="K89" s="44">
        <v>9.3949999999994986</v>
      </c>
      <c r="L89" s="55">
        <v>1225</v>
      </c>
      <c r="M89" s="45"/>
      <c r="N89" s="56"/>
      <c r="O89" s="39"/>
      <c r="P89" s="57"/>
      <c r="Q89" s="46"/>
      <c r="R89" s="58"/>
      <c r="S89" s="44"/>
      <c r="T89" s="55"/>
      <c r="U89" s="42">
        <v>9.4949999999999655</v>
      </c>
      <c r="V89" s="53">
        <v>1091</v>
      </c>
      <c r="W89" s="47">
        <v>9.49</v>
      </c>
      <c r="X89" s="59">
        <v>1025</v>
      </c>
      <c r="Y89" s="48"/>
      <c r="Z89" s="126"/>
    </row>
    <row r="90" spans="1:27" ht="15" customHeight="1" x14ac:dyDescent="0.45">
      <c r="A90" s="39"/>
      <c r="B90" s="50"/>
      <c r="C90" s="62"/>
      <c r="D90" s="63"/>
      <c r="E90" s="41">
        <v>9.7000000000000099</v>
      </c>
      <c r="F90" s="52">
        <v>1373</v>
      </c>
      <c r="G90" s="42"/>
      <c r="H90" s="53"/>
      <c r="I90" s="43"/>
      <c r="J90" s="54"/>
      <c r="K90" s="44">
        <v>9.494999999999493</v>
      </c>
      <c r="L90" s="55">
        <v>1255</v>
      </c>
      <c r="M90" s="45"/>
      <c r="N90" s="56"/>
      <c r="O90" s="39"/>
      <c r="P90" s="57"/>
      <c r="Q90" s="46"/>
      <c r="R90" s="58"/>
      <c r="S90" s="44"/>
      <c r="T90" s="55"/>
      <c r="U90" s="42">
        <v>9.5949999999999651</v>
      </c>
      <c r="V90" s="53">
        <v>1112</v>
      </c>
      <c r="W90" s="47">
        <v>9.59</v>
      </c>
      <c r="X90" s="59">
        <v>1046</v>
      </c>
      <c r="Y90" s="48"/>
      <c r="Z90" s="126"/>
    </row>
    <row r="91" spans="1:27" ht="15" customHeight="1" x14ac:dyDescent="0.45">
      <c r="C91" s="62"/>
      <c r="D91" s="63"/>
      <c r="E91" s="41">
        <v>9.8000000000000096</v>
      </c>
      <c r="F91" s="52">
        <v>1407</v>
      </c>
      <c r="G91" s="42"/>
      <c r="H91" s="53"/>
      <c r="I91" s="43"/>
      <c r="J91" s="54"/>
      <c r="K91" s="44">
        <v>9.5949999999994873</v>
      </c>
      <c r="L91" s="55">
        <v>1285</v>
      </c>
      <c r="M91" s="45"/>
      <c r="N91" s="56"/>
      <c r="O91" s="39"/>
      <c r="P91" s="57"/>
      <c r="Q91" s="46"/>
      <c r="R91" s="58"/>
      <c r="S91" s="44"/>
      <c r="T91" s="55"/>
      <c r="U91" s="42">
        <v>9.6949999999999648</v>
      </c>
      <c r="V91" s="53">
        <v>1133</v>
      </c>
      <c r="W91" s="47">
        <v>9.69</v>
      </c>
      <c r="X91" s="59">
        <v>1067</v>
      </c>
      <c r="Y91" s="48"/>
      <c r="Z91" s="126"/>
    </row>
    <row r="92" spans="1:27" ht="15" customHeight="1" x14ac:dyDescent="0.45">
      <c r="C92" s="62"/>
      <c r="D92" s="63"/>
      <c r="E92" s="41">
        <v>9.9000000000000092</v>
      </c>
      <c r="F92" s="52">
        <v>1441</v>
      </c>
      <c r="G92" s="42"/>
      <c r="H92" s="53"/>
      <c r="I92" s="43"/>
      <c r="J92" s="54"/>
      <c r="K92" s="44">
        <v>9.6949999999994816</v>
      </c>
      <c r="L92" s="55">
        <v>1316.5</v>
      </c>
      <c r="M92" s="45"/>
      <c r="N92" s="56"/>
      <c r="O92" s="39"/>
      <c r="P92" s="57"/>
      <c r="Q92" s="46"/>
      <c r="R92" s="58"/>
      <c r="S92" s="44"/>
      <c r="T92" s="55"/>
      <c r="U92" s="42">
        <v>9.7949999999999644</v>
      </c>
      <c r="V92" s="53">
        <v>1154</v>
      </c>
      <c r="W92" s="47">
        <v>9.7899999999999991</v>
      </c>
      <c r="X92" s="59">
        <v>1088</v>
      </c>
      <c r="Y92" s="48"/>
      <c r="Z92" s="126"/>
    </row>
    <row r="93" spans="1:27" ht="15" customHeight="1" x14ac:dyDescent="0.45">
      <c r="C93" s="62"/>
      <c r="D93" s="63"/>
      <c r="E93" s="41">
        <v>10</v>
      </c>
      <c r="F93" s="52">
        <v>1475</v>
      </c>
      <c r="G93" s="42"/>
      <c r="H93" s="53"/>
      <c r="I93" s="43"/>
      <c r="J93" s="54"/>
      <c r="K93" s="44">
        <v>9.7949999999994759</v>
      </c>
      <c r="L93" s="55">
        <v>1348</v>
      </c>
      <c r="M93" s="45"/>
      <c r="N93" s="56"/>
      <c r="O93" s="39"/>
      <c r="P93" s="57"/>
      <c r="Q93" s="46"/>
      <c r="R93" s="58"/>
      <c r="S93" s="44"/>
      <c r="T93" s="55"/>
      <c r="U93" s="42">
        <v>9.894999999999964</v>
      </c>
      <c r="V93" s="53">
        <v>1175</v>
      </c>
      <c r="W93" s="47">
        <v>9.89</v>
      </c>
      <c r="X93" s="59">
        <v>1109</v>
      </c>
      <c r="Y93" s="48"/>
      <c r="Z93" s="126"/>
    </row>
    <row r="94" spans="1:27" ht="15" customHeight="1" x14ac:dyDescent="0.45">
      <c r="E94" s="41"/>
      <c r="F94" s="52"/>
      <c r="G94" s="42"/>
      <c r="H94" s="53"/>
      <c r="I94" s="43"/>
      <c r="J94" s="54"/>
      <c r="K94" s="44">
        <v>9.8949999999994702</v>
      </c>
      <c r="L94" s="55">
        <v>1379.5</v>
      </c>
      <c r="M94" s="45"/>
      <c r="N94" s="56"/>
      <c r="O94" s="39"/>
      <c r="P94" s="57"/>
      <c r="Q94" s="46"/>
      <c r="R94" s="58"/>
      <c r="S94" s="44"/>
      <c r="T94" s="55"/>
      <c r="U94" s="42">
        <v>9.9949999999999637</v>
      </c>
      <c r="V94" s="53">
        <v>1196</v>
      </c>
      <c r="W94" s="47">
        <v>9.99</v>
      </c>
      <c r="X94" s="59">
        <v>1130</v>
      </c>
      <c r="Y94" s="48"/>
      <c r="Z94" s="126"/>
    </row>
    <row r="95" spans="1:27" ht="15" customHeight="1" x14ac:dyDescent="0.45">
      <c r="E95" s="41"/>
      <c r="F95" s="52"/>
      <c r="G95" s="42"/>
      <c r="H95" s="53"/>
      <c r="I95" s="43"/>
      <c r="J95" s="54"/>
      <c r="K95" s="44">
        <v>9.9949999999994645</v>
      </c>
      <c r="L95" s="55">
        <v>1411</v>
      </c>
      <c r="M95" s="45"/>
      <c r="N95" s="56"/>
      <c r="O95" s="39"/>
      <c r="P95" s="57"/>
      <c r="Q95" s="46"/>
      <c r="R95" s="58"/>
      <c r="S95" s="44"/>
      <c r="T95" s="55"/>
      <c r="U95" s="42">
        <v>10.095000000000001</v>
      </c>
      <c r="V95" s="53">
        <v>1217</v>
      </c>
      <c r="W95" s="47">
        <v>10.1</v>
      </c>
      <c r="X95" s="59">
        <v>1151</v>
      </c>
      <c r="Y95" s="48"/>
      <c r="Z95" s="126"/>
    </row>
    <row r="96" spans="1:27" ht="15" customHeight="1" x14ac:dyDescent="0.45">
      <c r="E96" s="41"/>
      <c r="F96" s="52"/>
      <c r="G96" s="42"/>
      <c r="H96" s="53"/>
      <c r="I96" s="43"/>
      <c r="J96" s="54"/>
      <c r="K96" s="44">
        <v>10.094999999999459</v>
      </c>
      <c r="L96" s="55">
        <v>1443</v>
      </c>
      <c r="M96" s="45"/>
      <c r="N96" s="56"/>
      <c r="O96" s="39"/>
      <c r="P96" s="57"/>
      <c r="Q96" s="46"/>
      <c r="R96" s="58"/>
      <c r="S96" s="44"/>
      <c r="T96" s="55"/>
      <c r="U96" s="42">
        <v>10.195</v>
      </c>
      <c r="V96" s="53">
        <v>1238</v>
      </c>
      <c r="W96" s="47">
        <v>10.199999999999999</v>
      </c>
      <c r="X96" s="59">
        <v>1172</v>
      </c>
      <c r="Y96" s="48"/>
      <c r="Z96" s="126"/>
    </row>
    <row r="97" spans="5:26" ht="15" customHeight="1" x14ac:dyDescent="0.45">
      <c r="E97" s="41"/>
      <c r="F97" s="52"/>
      <c r="G97" s="42"/>
      <c r="H97" s="53"/>
      <c r="I97" s="43"/>
      <c r="J97" s="54"/>
      <c r="K97" s="44">
        <v>10.194999999999453</v>
      </c>
      <c r="L97" s="55">
        <v>1475</v>
      </c>
      <c r="M97" s="45"/>
      <c r="N97" s="56"/>
      <c r="O97" s="39"/>
      <c r="P97" s="57"/>
      <c r="Q97" s="46"/>
      <c r="R97" s="58"/>
      <c r="S97" s="44"/>
      <c r="T97" s="55"/>
      <c r="U97" s="42">
        <v>10.295</v>
      </c>
      <c r="V97" s="53">
        <v>1259</v>
      </c>
      <c r="W97" s="47">
        <v>10.3</v>
      </c>
      <c r="X97" s="59">
        <v>1193</v>
      </c>
      <c r="Y97" s="48"/>
      <c r="Z97" s="126"/>
    </row>
    <row r="98" spans="5:26" ht="15" customHeight="1" x14ac:dyDescent="0.45">
      <c r="E98" s="41"/>
      <c r="F98" s="52"/>
      <c r="G98" s="42"/>
      <c r="H98" s="53"/>
      <c r="I98" s="43"/>
      <c r="J98" s="54"/>
      <c r="K98" s="44">
        <v>10.294999999999447</v>
      </c>
      <c r="L98" s="55">
        <v>1507</v>
      </c>
      <c r="M98" s="45"/>
      <c r="N98" s="56"/>
      <c r="O98" s="39"/>
      <c r="P98" s="57"/>
      <c r="Q98" s="46"/>
      <c r="R98" s="58"/>
      <c r="S98" s="44"/>
      <c r="T98" s="55"/>
      <c r="U98" s="42">
        <v>10.395</v>
      </c>
      <c r="V98" s="53">
        <v>1280</v>
      </c>
      <c r="W98" s="47">
        <v>10.4</v>
      </c>
      <c r="X98" s="59">
        <v>1214</v>
      </c>
      <c r="Y98" s="48"/>
      <c r="Z98" s="126"/>
    </row>
    <row r="99" spans="5:26" ht="15" customHeight="1" x14ac:dyDescent="0.45">
      <c r="E99" s="41"/>
      <c r="F99" s="52"/>
      <c r="G99" s="42"/>
      <c r="H99" s="53"/>
      <c r="I99" s="43"/>
      <c r="J99" s="54"/>
      <c r="K99" s="44">
        <v>10.394999999999442</v>
      </c>
      <c r="L99" s="55">
        <v>1539</v>
      </c>
      <c r="M99" s="45"/>
      <c r="N99" s="56"/>
      <c r="O99" s="39"/>
      <c r="P99" s="57"/>
      <c r="Q99" s="46"/>
      <c r="R99" s="58"/>
      <c r="S99" s="44"/>
      <c r="T99" s="55"/>
      <c r="U99" s="42">
        <v>10.494999999999999</v>
      </c>
      <c r="V99" s="53">
        <v>1301</v>
      </c>
      <c r="W99" s="47">
        <v>10.5</v>
      </c>
      <c r="X99" s="59">
        <v>1235</v>
      </c>
      <c r="Y99" s="48"/>
      <c r="Z99" s="126"/>
    </row>
    <row r="100" spans="5:26" ht="15" customHeight="1" x14ac:dyDescent="0.45">
      <c r="E100" s="66"/>
      <c r="F100" s="67"/>
      <c r="K100" s="68">
        <v>10.494999999999436</v>
      </c>
      <c r="L100" s="68">
        <v>1571.5</v>
      </c>
      <c r="M100" s="69"/>
      <c r="N100" s="69"/>
      <c r="O100" s="70"/>
      <c r="P100" s="70"/>
      <c r="Q100" s="71"/>
      <c r="R100" s="71"/>
      <c r="S100" s="68"/>
      <c r="T100" s="68"/>
      <c r="U100" s="72">
        <v>10.595000000000001</v>
      </c>
      <c r="V100" s="72">
        <v>1322</v>
      </c>
      <c r="W100" s="73">
        <v>10.6</v>
      </c>
      <c r="X100" s="73">
        <v>1256</v>
      </c>
      <c r="Y100" s="48"/>
      <c r="Z100" s="126"/>
    </row>
    <row r="101" spans="5:26" ht="15" customHeight="1" x14ac:dyDescent="0.45">
      <c r="E101" s="62"/>
      <c r="F101" s="65"/>
      <c r="K101" s="68">
        <v>10.59499999999943</v>
      </c>
      <c r="L101" s="68">
        <v>1604</v>
      </c>
      <c r="M101" s="69"/>
      <c r="N101" s="69"/>
      <c r="O101" s="70"/>
      <c r="P101" s="70"/>
      <c r="Q101" s="71"/>
      <c r="R101" s="71"/>
      <c r="S101" s="68"/>
      <c r="T101" s="68"/>
      <c r="U101" s="72">
        <v>10.695</v>
      </c>
      <c r="V101" s="72">
        <v>1343</v>
      </c>
      <c r="W101" s="73">
        <v>10.7</v>
      </c>
      <c r="X101" s="73">
        <v>1277</v>
      </c>
      <c r="Y101" s="48"/>
      <c r="Z101" s="126"/>
    </row>
    <row r="102" spans="5:26" ht="15" customHeight="1" x14ac:dyDescent="0.45">
      <c r="E102" s="62"/>
      <c r="F102" s="65"/>
      <c r="K102" s="68">
        <v>10.694999999999425</v>
      </c>
      <c r="L102" s="68">
        <v>1637</v>
      </c>
      <c r="M102" s="69"/>
      <c r="N102" s="69"/>
      <c r="O102" s="70"/>
      <c r="P102" s="70"/>
      <c r="Q102" s="71"/>
      <c r="R102" s="71"/>
      <c r="S102" s="68"/>
      <c r="T102" s="68"/>
      <c r="U102" s="72">
        <v>10.795</v>
      </c>
      <c r="V102" s="72">
        <v>1364</v>
      </c>
      <c r="W102" s="73">
        <v>10.8</v>
      </c>
      <c r="X102" s="73">
        <v>1298</v>
      </c>
      <c r="Y102" s="48"/>
      <c r="Z102" s="126"/>
    </row>
    <row r="103" spans="5:26" ht="15" customHeight="1" x14ac:dyDescent="0.45">
      <c r="E103" s="62"/>
      <c r="F103" s="65"/>
      <c r="K103" s="68">
        <v>10.794999999999419</v>
      </c>
      <c r="L103" s="68">
        <v>1670</v>
      </c>
      <c r="M103" s="69"/>
      <c r="N103" s="69"/>
      <c r="O103" s="70"/>
      <c r="P103" s="70"/>
      <c r="Q103" s="71"/>
      <c r="R103" s="71"/>
      <c r="S103" s="68"/>
      <c r="T103" s="68"/>
      <c r="U103" s="72">
        <v>10.895</v>
      </c>
      <c r="V103" s="72">
        <v>1385</v>
      </c>
      <c r="W103" s="73">
        <v>10.9</v>
      </c>
      <c r="X103" s="73">
        <v>1319</v>
      </c>
    </row>
    <row r="104" spans="5:26" ht="15" customHeight="1" x14ac:dyDescent="0.45">
      <c r="E104" s="62"/>
      <c r="F104" s="65"/>
      <c r="K104" s="68">
        <v>10.894999999999413</v>
      </c>
      <c r="L104" s="68">
        <v>1704.5</v>
      </c>
      <c r="M104" s="69"/>
      <c r="N104" s="69"/>
      <c r="O104" s="70"/>
      <c r="P104" s="70"/>
      <c r="Q104" s="71"/>
      <c r="R104" s="71"/>
      <c r="S104" s="68"/>
      <c r="T104" s="68"/>
      <c r="U104" s="72">
        <v>10.994999999999999</v>
      </c>
      <c r="V104" s="72">
        <v>1407</v>
      </c>
      <c r="W104" s="73">
        <v>11</v>
      </c>
      <c r="X104" s="73">
        <v>1341</v>
      </c>
    </row>
    <row r="105" spans="5:26" ht="15" customHeight="1" x14ac:dyDescent="0.45">
      <c r="E105" s="62"/>
      <c r="F105" s="65"/>
      <c r="K105" s="68">
        <v>10.994999999999408</v>
      </c>
      <c r="L105" s="68">
        <v>1739</v>
      </c>
      <c r="M105" s="69"/>
      <c r="N105" s="69"/>
      <c r="O105" s="70"/>
      <c r="P105" s="70"/>
      <c r="Q105" s="71"/>
      <c r="R105" s="71"/>
      <c r="S105" s="68"/>
      <c r="T105" s="68"/>
      <c r="U105" s="72">
        <v>11.095000000000001</v>
      </c>
      <c r="V105" s="72">
        <v>1429</v>
      </c>
      <c r="W105" s="73">
        <v>11.1</v>
      </c>
      <c r="X105" s="73">
        <v>1363</v>
      </c>
    </row>
    <row r="106" spans="5:26" ht="15" customHeight="1" x14ac:dyDescent="0.45">
      <c r="E106" s="62"/>
      <c r="F106" s="65"/>
      <c r="K106" s="68">
        <v>11.094999999999402</v>
      </c>
      <c r="L106" s="68">
        <v>1773.5</v>
      </c>
      <c r="M106" s="69"/>
      <c r="N106" s="69"/>
      <c r="O106" s="70"/>
      <c r="P106" s="70"/>
      <c r="Q106" s="71"/>
      <c r="R106" s="71"/>
      <c r="S106" s="68"/>
      <c r="T106" s="68"/>
      <c r="U106" s="72">
        <v>11.195</v>
      </c>
      <c r="V106" s="72">
        <v>1451</v>
      </c>
      <c r="W106" s="73">
        <v>11.2</v>
      </c>
      <c r="X106" s="73">
        <v>1385</v>
      </c>
    </row>
    <row r="107" spans="5:26" ht="15" customHeight="1" x14ac:dyDescent="0.45">
      <c r="E107" s="62"/>
      <c r="F107" s="65"/>
      <c r="K107" s="68">
        <v>11.194999999999396</v>
      </c>
      <c r="L107" s="68">
        <v>1808</v>
      </c>
      <c r="M107" s="69"/>
      <c r="N107" s="69"/>
      <c r="O107" s="70"/>
      <c r="P107" s="70"/>
      <c r="Q107" s="71"/>
      <c r="R107" s="71"/>
      <c r="S107" s="68"/>
      <c r="T107" s="68"/>
      <c r="U107" s="72">
        <v>11.295</v>
      </c>
      <c r="V107" s="72">
        <v>1473</v>
      </c>
      <c r="W107" s="73">
        <v>11.3</v>
      </c>
      <c r="X107" s="73">
        <v>1407</v>
      </c>
    </row>
    <row r="108" spans="5:26" ht="15" customHeight="1" x14ac:dyDescent="0.45">
      <c r="E108" s="62"/>
      <c r="F108" s="65"/>
      <c r="K108" s="68">
        <v>11.294999999999391</v>
      </c>
      <c r="L108" s="68">
        <v>1842.5</v>
      </c>
      <c r="M108" s="69"/>
      <c r="N108" s="69"/>
      <c r="O108" s="70"/>
      <c r="P108" s="70"/>
      <c r="Q108" s="71"/>
      <c r="R108" s="71"/>
      <c r="S108" s="68"/>
      <c r="T108" s="68"/>
      <c r="U108" s="72">
        <v>11.395</v>
      </c>
      <c r="V108" s="72">
        <v>1495</v>
      </c>
      <c r="W108" s="73">
        <v>11.4</v>
      </c>
      <c r="X108" s="73">
        <v>1429</v>
      </c>
    </row>
    <row r="109" spans="5:26" ht="15" customHeight="1" x14ac:dyDescent="0.45">
      <c r="E109" s="62"/>
      <c r="F109" s="65"/>
      <c r="K109" s="68">
        <v>11.394999999999385</v>
      </c>
      <c r="L109" s="68">
        <v>1877</v>
      </c>
      <c r="M109" s="69"/>
      <c r="N109" s="69"/>
      <c r="O109" s="70"/>
      <c r="P109" s="70"/>
      <c r="Q109" s="71"/>
      <c r="R109" s="71"/>
      <c r="S109" s="68"/>
      <c r="T109" s="68"/>
      <c r="U109" s="72">
        <v>11.494999999999999</v>
      </c>
      <c r="V109" s="72">
        <v>1518</v>
      </c>
      <c r="W109" s="73">
        <v>11.5</v>
      </c>
      <c r="X109" s="73">
        <v>1452</v>
      </c>
    </row>
    <row r="110" spans="5:26" ht="15" customHeight="1" x14ac:dyDescent="0.45">
      <c r="E110" s="62"/>
      <c r="F110" s="65"/>
      <c r="K110" s="68">
        <v>11.494999999999379</v>
      </c>
      <c r="L110" s="68">
        <v>1911.5</v>
      </c>
      <c r="M110" s="69"/>
      <c r="N110" s="69"/>
      <c r="O110" s="70"/>
      <c r="P110" s="70"/>
      <c r="Q110" s="71"/>
      <c r="R110" s="71"/>
      <c r="S110" s="68"/>
      <c r="T110" s="68"/>
      <c r="U110" s="72">
        <v>11.595000000000001</v>
      </c>
      <c r="V110" s="72">
        <v>1541</v>
      </c>
      <c r="W110" s="73">
        <v>11.6</v>
      </c>
      <c r="X110" s="73">
        <v>1475</v>
      </c>
    </row>
    <row r="111" spans="5:26" ht="15" customHeight="1" x14ac:dyDescent="0.45">
      <c r="E111" s="62"/>
      <c r="F111" s="65"/>
      <c r="K111" s="68">
        <v>11.594999999999374</v>
      </c>
      <c r="L111" s="68">
        <v>1946</v>
      </c>
      <c r="M111" s="69"/>
      <c r="N111" s="69"/>
      <c r="O111" s="70"/>
      <c r="P111" s="70"/>
      <c r="Q111" s="71"/>
      <c r="R111" s="71"/>
      <c r="S111" s="68"/>
      <c r="T111" s="68"/>
      <c r="U111" s="72"/>
      <c r="V111" s="72"/>
      <c r="W111" s="73"/>
      <c r="X111" s="73"/>
    </row>
    <row r="112" spans="5:26" ht="15" customHeight="1" x14ac:dyDescent="0.45">
      <c r="E112" s="62"/>
      <c r="F112" s="65"/>
      <c r="K112" s="68">
        <v>11.694999999999368</v>
      </c>
      <c r="L112" s="68">
        <v>1980.5</v>
      </c>
      <c r="M112" s="69"/>
      <c r="N112" s="69"/>
      <c r="O112" s="70"/>
      <c r="P112" s="70"/>
      <c r="Q112" s="71"/>
      <c r="R112" s="71"/>
      <c r="S112" s="68"/>
      <c r="T112" s="68"/>
      <c r="U112" s="72"/>
      <c r="V112" s="72"/>
      <c r="W112" s="73"/>
      <c r="X112" s="73"/>
    </row>
    <row r="113" spans="5:24" ht="15" customHeight="1" x14ac:dyDescent="0.45">
      <c r="E113" s="62"/>
      <c r="F113" s="65"/>
      <c r="K113" s="68">
        <v>11.794999999999362</v>
      </c>
      <c r="L113" s="68">
        <v>2015</v>
      </c>
      <c r="M113" s="69"/>
      <c r="N113" s="69"/>
      <c r="O113" s="70"/>
      <c r="P113" s="70"/>
      <c r="Q113" s="71"/>
      <c r="R113" s="71"/>
      <c r="S113" s="68"/>
      <c r="T113" s="68"/>
      <c r="U113" s="72"/>
      <c r="V113" s="72"/>
      <c r="W113" s="73"/>
      <c r="X113" s="73"/>
    </row>
    <row r="114" spans="5:24" ht="15" customHeight="1" x14ac:dyDescent="0.45">
      <c r="E114" s="62"/>
      <c r="F114" s="65"/>
      <c r="K114" s="68">
        <v>11.894999999999357</v>
      </c>
      <c r="L114" s="68">
        <v>2052.5</v>
      </c>
      <c r="M114" s="69"/>
      <c r="N114" s="69"/>
      <c r="O114" s="70"/>
      <c r="P114" s="70"/>
      <c r="Q114" s="71"/>
      <c r="R114" s="71"/>
      <c r="S114" s="68"/>
      <c r="T114" s="68"/>
      <c r="U114" s="72"/>
      <c r="V114" s="72"/>
      <c r="W114" s="73"/>
      <c r="X114" s="73"/>
    </row>
    <row r="115" spans="5:24" ht="15" customHeight="1" x14ac:dyDescent="0.45">
      <c r="E115" s="62"/>
      <c r="F115" s="65"/>
      <c r="K115" s="68">
        <v>11.994999999999351</v>
      </c>
      <c r="L115" s="68">
        <v>2090</v>
      </c>
      <c r="M115" s="69"/>
      <c r="N115" s="69"/>
      <c r="O115" s="70"/>
      <c r="P115" s="70"/>
      <c r="Q115" s="71"/>
      <c r="R115" s="71"/>
      <c r="S115" s="68"/>
      <c r="T115" s="68"/>
      <c r="U115" s="72"/>
      <c r="V115" s="72"/>
      <c r="W115" s="73"/>
      <c r="X115" s="73"/>
    </row>
    <row r="116" spans="5:24" ht="15" customHeight="1" x14ac:dyDescent="0.45">
      <c r="E116" s="62"/>
      <c r="F116" s="65"/>
      <c r="K116" s="68">
        <v>12.094999999999345</v>
      </c>
      <c r="L116" s="68">
        <v>2127.5</v>
      </c>
      <c r="M116" s="69"/>
      <c r="N116" s="69"/>
      <c r="O116" s="70"/>
      <c r="P116" s="70"/>
      <c r="Q116" s="71"/>
      <c r="R116" s="71"/>
      <c r="S116" s="68"/>
      <c r="T116" s="68"/>
      <c r="U116" s="72"/>
      <c r="V116" s="72"/>
      <c r="W116" s="73"/>
      <c r="X116" s="73"/>
    </row>
    <row r="117" spans="5:24" ht="15" customHeight="1" x14ac:dyDescent="0.45">
      <c r="E117" s="62"/>
      <c r="F117" s="65"/>
      <c r="K117" s="68">
        <v>12.194999999999339</v>
      </c>
      <c r="L117" s="68">
        <v>2165</v>
      </c>
      <c r="M117" s="69"/>
      <c r="N117" s="69"/>
      <c r="O117" s="70"/>
      <c r="P117" s="70"/>
      <c r="Q117" s="71"/>
      <c r="R117" s="71"/>
      <c r="S117" s="68"/>
      <c r="T117" s="68"/>
      <c r="U117" s="72"/>
      <c r="V117" s="72"/>
      <c r="W117" s="73"/>
      <c r="X117" s="73"/>
    </row>
    <row r="118" spans="5:24" ht="15" customHeight="1" x14ac:dyDescent="0.45">
      <c r="E118" s="62"/>
      <c r="F118" s="65"/>
      <c r="K118" s="68">
        <v>12.294999999999334</v>
      </c>
      <c r="L118" s="68">
        <v>2202.5</v>
      </c>
      <c r="M118" s="69"/>
      <c r="N118" s="69"/>
      <c r="O118" s="70"/>
      <c r="P118" s="70"/>
      <c r="Q118" s="71"/>
      <c r="R118" s="71"/>
      <c r="S118" s="68"/>
      <c r="T118" s="68"/>
      <c r="U118" s="72"/>
      <c r="V118" s="72"/>
      <c r="W118" s="73"/>
      <c r="X118" s="73"/>
    </row>
    <row r="119" spans="5:24" ht="15" customHeight="1" x14ac:dyDescent="0.45">
      <c r="E119" s="62"/>
      <c r="F119" s="65"/>
      <c r="K119" s="68">
        <v>12.394999999999328</v>
      </c>
      <c r="L119" s="68">
        <v>2240</v>
      </c>
      <c r="M119" s="69"/>
      <c r="N119" s="69"/>
      <c r="O119" s="70"/>
      <c r="P119" s="70"/>
      <c r="Q119" s="71"/>
      <c r="R119" s="71"/>
      <c r="S119" s="68"/>
      <c r="T119" s="68"/>
      <c r="U119" s="72"/>
      <c r="V119" s="72"/>
      <c r="W119" s="73"/>
      <c r="X119" s="73"/>
    </row>
    <row r="120" spans="5:24" ht="15" customHeight="1" x14ac:dyDescent="0.45">
      <c r="E120" s="62"/>
      <c r="F120" s="65"/>
      <c r="K120" s="68">
        <v>12.494999999999322</v>
      </c>
      <c r="L120" s="68">
        <v>2277.5</v>
      </c>
      <c r="M120" s="69"/>
      <c r="N120" s="69"/>
      <c r="O120" s="70"/>
      <c r="P120" s="70"/>
      <c r="Q120" s="71"/>
      <c r="R120" s="71"/>
      <c r="S120" s="68"/>
      <c r="T120" s="68"/>
      <c r="U120" s="72"/>
      <c r="V120" s="72"/>
      <c r="W120" s="73"/>
      <c r="X120" s="73"/>
    </row>
    <row r="121" spans="5:24" ht="15" customHeight="1" x14ac:dyDescent="0.45">
      <c r="E121" s="62"/>
      <c r="F121" s="65"/>
      <c r="K121" s="68">
        <v>12.594999999999317</v>
      </c>
      <c r="L121" s="68">
        <v>2315</v>
      </c>
      <c r="M121" s="69"/>
      <c r="N121" s="69"/>
      <c r="O121" s="70"/>
      <c r="P121" s="70"/>
      <c r="Q121" s="71"/>
      <c r="R121" s="71"/>
      <c r="S121" s="68"/>
      <c r="T121" s="68"/>
      <c r="U121" s="72"/>
      <c r="V121" s="72"/>
      <c r="W121" s="73"/>
      <c r="X121" s="73"/>
    </row>
    <row r="122" spans="5:24" ht="15" customHeight="1" x14ac:dyDescent="0.45">
      <c r="E122" s="62"/>
      <c r="F122" s="65"/>
      <c r="K122" s="68"/>
      <c r="L122" s="68"/>
      <c r="M122" s="69"/>
      <c r="N122" s="69"/>
      <c r="O122" s="70"/>
      <c r="P122" s="70"/>
      <c r="Q122" s="71"/>
      <c r="R122" s="71"/>
      <c r="S122" s="68"/>
      <c r="T122" s="68"/>
      <c r="U122" s="72"/>
      <c r="V122" s="72"/>
      <c r="W122" s="73"/>
      <c r="X122" s="73"/>
    </row>
    <row r="123" spans="5:24" ht="15" customHeight="1" x14ac:dyDescent="0.45">
      <c r="E123" s="62"/>
      <c r="F123" s="65"/>
    </row>
    <row r="124" spans="5:24" ht="15" customHeight="1" x14ac:dyDescent="0.45">
      <c r="E124" s="62"/>
      <c r="F124" s="65"/>
    </row>
    <row r="125" spans="5:24" ht="15" customHeight="1" x14ac:dyDescent="0.45">
      <c r="E125" s="62"/>
      <c r="F125" s="65"/>
    </row>
    <row r="126" spans="5:24" ht="15" customHeight="1" x14ac:dyDescent="0.45">
      <c r="E126" s="62"/>
      <c r="F126" s="65"/>
    </row>
    <row r="127" spans="5:24" ht="15" customHeight="1" x14ac:dyDescent="0.45">
      <c r="E127" s="62"/>
      <c r="F127" s="65"/>
    </row>
    <row r="128" spans="5:24" ht="15" customHeight="1" x14ac:dyDescent="0.45">
      <c r="E128" s="62"/>
      <c r="F128" s="65"/>
    </row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</sheetData>
  <mergeCells count="13">
    <mergeCell ref="Y1:AA1"/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53" right="0" top="0.98425196850393704" bottom="0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T400"/>
  <sheetViews>
    <sheetView view="pageBreakPreview" zoomScale="60" zoomScaleNormal="100" workbookViewId="0">
      <selection activeCell="R1" sqref="R1"/>
    </sheetView>
  </sheetViews>
  <sheetFormatPr defaultRowHeight="19.5" x14ac:dyDescent="0.35"/>
  <cols>
    <col min="1" max="1" width="6.875" style="81" customWidth="1"/>
    <col min="2" max="2" width="7" style="81" customWidth="1"/>
    <col min="3" max="3" width="7.125" style="81" customWidth="1"/>
    <col min="4" max="5" width="7" style="81" customWidth="1"/>
    <col min="6" max="6" width="7.5" style="81" bestFit="1" customWidth="1"/>
    <col min="7" max="12" width="7.125" style="81" customWidth="1"/>
    <col min="13" max="13" width="8.625" style="81" customWidth="1"/>
    <col min="14" max="256" width="9" style="81"/>
    <col min="257" max="257" width="6.875" style="81" customWidth="1"/>
    <col min="258" max="258" width="7" style="81" customWidth="1"/>
    <col min="259" max="259" width="7.125" style="81" customWidth="1"/>
    <col min="260" max="261" width="7" style="81" customWidth="1"/>
    <col min="262" max="262" width="7.5" style="81" bestFit="1" customWidth="1"/>
    <col min="263" max="268" width="7.125" style="81" customWidth="1"/>
    <col min="269" max="269" width="8.625" style="81" customWidth="1"/>
    <col min="270" max="512" width="9" style="81"/>
    <col min="513" max="513" width="6.875" style="81" customWidth="1"/>
    <col min="514" max="514" width="7" style="81" customWidth="1"/>
    <col min="515" max="515" width="7.125" style="81" customWidth="1"/>
    <col min="516" max="517" width="7" style="81" customWidth="1"/>
    <col min="518" max="518" width="7.5" style="81" bestFit="1" customWidth="1"/>
    <col min="519" max="524" width="7.125" style="81" customWidth="1"/>
    <col min="525" max="525" width="8.625" style="81" customWidth="1"/>
    <col min="526" max="768" width="9" style="81"/>
    <col min="769" max="769" width="6.875" style="81" customWidth="1"/>
    <col min="770" max="770" width="7" style="81" customWidth="1"/>
    <col min="771" max="771" width="7.125" style="81" customWidth="1"/>
    <col min="772" max="773" width="7" style="81" customWidth="1"/>
    <col min="774" max="774" width="7.5" style="81" bestFit="1" customWidth="1"/>
    <col min="775" max="780" width="7.125" style="81" customWidth="1"/>
    <col min="781" max="781" width="8.625" style="81" customWidth="1"/>
    <col min="782" max="1024" width="9" style="81"/>
    <col min="1025" max="1025" width="6.875" style="81" customWidth="1"/>
    <col min="1026" max="1026" width="7" style="81" customWidth="1"/>
    <col min="1027" max="1027" width="7.125" style="81" customWidth="1"/>
    <col min="1028" max="1029" width="7" style="81" customWidth="1"/>
    <col min="1030" max="1030" width="7.5" style="81" bestFit="1" customWidth="1"/>
    <col min="1031" max="1036" width="7.125" style="81" customWidth="1"/>
    <col min="1037" max="1037" width="8.625" style="81" customWidth="1"/>
    <col min="1038" max="1280" width="9" style="81"/>
    <col min="1281" max="1281" width="6.875" style="81" customWidth="1"/>
    <col min="1282" max="1282" width="7" style="81" customWidth="1"/>
    <col min="1283" max="1283" width="7.125" style="81" customWidth="1"/>
    <col min="1284" max="1285" width="7" style="81" customWidth="1"/>
    <col min="1286" max="1286" width="7.5" style="81" bestFit="1" customWidth="1"/>
    <col min="1287" max="1292" width="7.125" style="81" customWidth="1"/>
    <col min="1293" max="1293" width="8.625" style="81" customWidth="1"/>
    <col min="1294" max="1536" width="9" style="81"/>
    <col min="1537" max="1537" width="6.875" style="81" customWidth="1"/>
    <col min="1538" max="1538" width="7" style="81" customWidth="1"/>
    <col min="1539" max="1539" width="7.125" style="81" customWidth="1"/>
    <col min="1540" max="1541" width="7" style="81" customWidth="1"/>
    <col min="1542" max="1542" width="7.5" style="81" bestFit="1" customWidth="1"/>
    <col min="1543" max="1548" width="7.125" style="81" customWidth="1"/>
    <col min="1549" max="1549" width="8.625" style="81" customWidth="1"/>
    <col min="1550" max="1792" width="9" style="81"/>
    <col min="1793" max="1793" width="6.875" style="81" customWidth="1"/>
    <col min="1794" max="1794" width="7" style="81" customWidth="1"/>
    <col min="1795" max="1795" width="7.125" style="81" customWidth="1"/>
    <col min="1796" max="1797" width="7" style="81" customWidth="1"/>
    <col min="1798" max="1798" width="7.5" style="81" bestFit="1" customWidth="1"/>
    <col min="1799" max="1804" width="7.125" style="81" customWidth="1"/>
    <col min="1805" max="1805" width="8.625" style="81" customWidth="1"/>
    <col min="1806" max="2048" width="9" style="81"/>
    <col min="2049" max="2049" width="6.875" style="81" customWidth="1"/>
    <col min="2050" max="2050" width="7" style="81" customWidth="1"/>
    <col min="2051" max="2051" width="7.125" style="81" customWidth="1"/>
    <col min="2052" max="2053" width="7" style="81" customWidth="1"/>
    <col min="2054" max="2054" width="7.5" style="81" bestFit="1" customWidth="1"/>
    <col min="2055" max="2060" width="7.125" style="81" customWidth="1"/>
    <col min="2061" max="2061" width="8.625" style="81" customWidth="1"/>
    <col min="2062" max="2304" width="9" style="81"/>
    <col min="2305" max="2305" width="6.875" style="81" customWidth="1"/>
    <col min="2306" max="2306" width="7" style="81" customWidth="1"/>
    <col min="2307" max="2307" width="7.125" style="81" customWidth="1"/>
    <col min="2308" max="2309" width="7" style="81" customWidth="1"/>
    <col min="2310" max="2310" width="7.5" style="81" bestFit="1" customWidth="1"/>
    <col min="2311" max="2316" width="7.125" style="81" customWidth="1"/>
    <col min="2317" max="2317" width="8.625" style="81" customWidth="1"/>
    <col min="2318" max="2560" width="9" style="81"/>
    <col min="2561" max="2561" width="6.875" style="81" customWidth="1"/>
    <col min="2562" max="2562" width="7" style="81" customWidth="1"/>
    <col min="2563" max="2563" width="7.125" style="81" customWidth="1"/>
    <col min="2564" max="2565" width="7" style="81" customWidth="1"/>
    <col min="2566" max="2566" width="7.5" style="81" bestFit="1" customWidth="1"/>
    <col min="2567" max="2572" width="7.125" style="81" customWidth="1"/>
    <col min="2573" max="2573" width="8.625" style="81" customWidth="1"/>
    <col min="2574" max="2816" width="9" style="81"/>
    <col min="2817" max="2817" width="6.875" style="81" customWidth="1"/>
    <col min="2818" max="2818" width="7" style="81" customWidth="1"/>
    <col min="2819" max="2819" width="7.125" style="81" customWidth="1"/>
    <col min="2820" max="2821" width="7" style="81" customWidth="1"/>
    <col min="2822" max="2822" width="7.5" style="81" bestFit="1" customWidth="1"/>
    <col min="2823" max="2828" width="7.125" style="81" customWidth="1"/>
    <col min="2829" max="2829" width="8.625" style="81" customWidth="1"/>
    <col min="2830" max="3072" width="9" style="81"/>
    <col min="3073" max="3073" width="6.875" style="81" customWidth="1"/>
    <col min="3074" max="3074" width="7" style="81" customWidth="1"/>
    <col min="3075" max="3075" width="7.125" style="81" customWidth="1"/>
    <col min="3076" max="3077" width="7" style="81" customWidth="1"/>
    <col min="3078" max="3078" width="7.5" style="81" bestFit="1" customWidth="1"/>
    <col min="3079" max="3084" width="7.125" style="81" customWidth="1"/>
    <col min="3085" max="3085" width="8.625" style="81" customWidth="1"/>
    <col min="3086" max="3328" width="9" style="81"/>
    <col min="3329" max="3329" width="6.875" style="81" customWidth="1"/>
    <col min="3330" max="3330" width="7" style="81" customWidth="1"/>
    <col min="3331" max="3331" width="7.125" style="81" customWidth="1"/>
    <col min="3332" max="3333" width="7" style="81" customWidth="1"/>
    <col min="3334" max="3334" width="7.5" style="81" bestFit="1" customWidth="1"/>
    <col min="3335" max="3340" width="7.125" style="81" customWidth="1"/>
    <col min="3341" max="3341" width="8.625" style="81" customWidth="1"/>
    <col min="3342" max="3584" width="9" style="81"/>
    <col min="3585" max="3585" width="6.875" style="81" customWidth="1"/>
    <col min="3586" max="3586" width="7" style="81" customWidth="1"/>
    <col min="3587" max="3587" width="7.125" style="81" customWidth="1"/>
    <col min="3588" max="3589" width="7" style="81" customWidth="1"/>
    <col min="3590" max="3590" width="7.5" style="81" bestFit="1" customWidth="1"/>
    <col min="3591" max="3596" width="7.125" style="81" customWidth="1"/>
    <col min="3597" max="3597" width="8.625" style="81" customWidth="1"/>
    <col min="3598" max="3840" width="9" style="81"/>
    <col min="3841" max="3841" width="6.875" style="81" customWidth="1"/>
    <col min="3842" max="3842" width="7" style="81" customWidth="1"/>
    <col min="3843" max="3843" width="7.125" style="81" customWidth="1"/>
    <col min="3844" max="3845" width="7" style="81" customWidth="1"/>
    <col min="3846" max="3846" width="7.5" style="81" bestFit="1" customWidth="1"/>
    <col min="3847" max="3852" width="7.125" style="81" customWidth="1"/>
    <col min="3853" max="3853" width="8.625" style="81" customWidth="1"/>
    <col min="3854" max="4096" width="9" style="81"/>
    <col min="4097" max="4097" width="6.875" style="81" customWidth="1"/>
    <col min="4098" max="4098" width="7" style="81" customWidth="1"/>
    <col min="4099" max="4099" width="7.125" style="81" customWidth="1"/>
    <col min="4100" max="4101" width="7" style="81" customWidth="1"/>
    <col min="4102" max="4102" width="7.5" style="81" bestFit="1" customWidth="1"/>
    <col min="4103" max="4108" width="7.125" style="81" customWidth="1"/>
    <col min="4109" max="4109" width="8.625" style="81" customWidth="1"/>
    <col min="4110" max="4352" width="9" style="81"/>
    <col min="4353" max="4353" width="6.875" style="81" customWidth="1"/>
    <col min="4354" max="4354" width="7" style="81" customWidth="1"/>
    <col min="4355" max="4355" width="7.125" style="81" customWidth="1"/>
    <col min="4356" max="4357" width="7" style="81" customWidth="1"/>
    <col min="4358" max="4358" width="7.5" style="81" bestFit="1" customWidth="1"/>
    <col min="4359" max="4364" width="7.125" style="81" customWidth="1"/>
    <col min="4365" max="4365" width="8.625" style="81" customWidth="1"/>
    <col min="4366" max="4608" width="9" style="81"/>
    <col min="4609" max="4609" width="6.875" style="81" customWidth="1"/>
    <col min="4610" max="4610" width="7" style="81" customWidth="1"/>
    <col min="4611" max="4611" width="7.125" style="81" customWidth="1"/>
    <col min="4612" max="4613" width="7" style="81" customWidth="1"/>
    <col min="4614" max="4614" width="7.5" style="81" bestFit="1" customWidth="1"/>
    <col min="4615" max="4620" width="7.125" style="81" customWidth="1"/>
    <col min="4621" max="4621" width="8.625" style="81" customWidth="1"/>
    <col min="4622" max="4864" width="9" style="81"/>
    <col min="4865" max="4865" width="6.875" style="81" customWidth="1"/>
    <col min="4866" max="4866" width="7" style="81" customWidth="1"/>
    <col min="4867" max="4867" width="7.125" style="81" customWidth="1"/>
    <col min="4868" max="4869" width="7" style="81" customWidth="1"/>
    <col min="4870" max="4870" width="7.5" style="81" bestFit="1" customWidth="1"/>
    <col min="4871" max="4876" width="7.125" style="81" customWidth="1"/>
    <col min="4877" max="4877" width="8.625" style="81" customWidth="1"/>
    <col min="4878" max="5120" width="9" style="81"/>
    <col min="5121" max="5121" width="6.875" style="81" customWidth="1"/>
    <col min="5122" max="5122" width="7" style="81" customWidth="1"/>
    <col min="5123" max="5123" width="7.125" style="81" customWidth="1"/>
    <col min="5124" max="5125" width="7" style="81" customWidth="1"/>
    <col min="5126" max="5126" width="7.5" style="81" bestFit="1" customWidth="1"/>
    <col min="5127" max="5132" width="7.125" style="81" customWidth="1"/>
    <col min="5133" max="5133" width="8.625" style="81" customWidth="1"/>
    <col min="5134" max="5376" width="9" style="81"/>
    <col min="5377" max="5377" width="6.875" style="81" customWidth="1"/>
    <col min="5378" max="5378" width="7" style="81" customWidth="1"/>
    <col min="5379" max="5379" width="7.125" style="81" customWidth="1"/>
    <col min="5380" max="5381" width="7" style="81" customWidth="1"/>
    <col min="5382" max="5382" width="7.5" style="81" bestFit="1" customWidth="1"/>
    <col min="5383" max="5388" width="7.125" style="81" customWidth="1"/>
    <col min="5389" max="5389" width="8.625" style="81" customWidth="1"/>
    <col min="5390" max="5632" width="9" style="81"/>
    <col min="5633" max="5633" width="6.875" style="81" customWidth="1"/>
    <col min="5634" max="5634" width="7" style="81" customWidth="1"/>
    <col min="5635" max="5635" width="7.125" style="81" customWidth="1"/>
    <col min="5636" max="5637" width="7" style="81" customWidth="1"/>
    <col min="5638" max="5638" width="7.5" style="81" bestFit="1" customWidth="1"/>
    <col min="5639" max="5644" width="7.125" style="81" customWidth="1"/>
    <col min="5645" max="5645" width="8.625" style="81" customWidth="1"/>
    <col min="5646" max="5888" width="9" style="81"/>
    <col min="5889" max="5889" width="6.875" style="81" customWidth="1"/>
    <col min="5890" max="5890" width="7" style="81" customWidth="1"/>
    <col min="5891" max="5891" width="7.125" style="81" customWidth="1"/>
    <col min="5892" max="5893" width="7" style="81" customWidth="1"/>
    <col min="5894" max="5894" width="7.5" style="81" bestFit="1" customWidth="1"/>
    <col min="5895" max="5900" width="7.125" style="81" customWidth="1"/>
    <col min="5901" max="5901" width="8.625" style="81" customWidth="1"/>
    <col min="5902" max="6144" width="9" style="81"/>
    <col min="6145" max="6145" width="6.875" style="81" customWidth="1"/>
    <col min="6146" max="6146" width="7" style="81" customWidth="1"/>
    <col min="6147" max="6147" width="7.125" style="81" customWidth="1"/>
    <col min="6148" max="6149" width="7" style="81" customWidth="1"/>
    <col min="6150" max="6150" width="7.5" style="81" bestFit="1" customWidth="1"/>
    <col min="6151" max="6156" width="7.125" style="81" customWidth="1"/>
    <col min="6157" max="6157" width="8.625" style="81" customWidth="1"/>
    <col min="6158" max="6400" width="9" style="81"/>
    <col min="6401" max="6401" width="6.875" style="81" customWidth="1"/>
    <col min="6402" max="6402" width="7" style="81" customWidth="1"/>
    <col min="6403" max="6403" width="7.125" style="81" customWidth="1"/>
    <col min="6404" max="6405" width="7" style="81" customWidth="1"/>
    <col min="6406" max="6406" width="7.5" style="81" bestFit="1" customWidth="1"/>
    <col min="6407" max="6412" width="7.125" style="81" customWidth="1"/>
    <col min="6413" max="6413" width="8.625" style="81" customWidth="1"/>
    <col min="6414" max="6656" width="9" style="81"/>
    <col min="6657" max="6657" width="6.875" style="81" customWidth="1"/>
    <col min="6658" max="6658" width="7" style="81" customWidth="1"/>
    <col min="6659" max="6659" width="7.125" style="81" customWidth="1"/>
    <col min="6660" max="6661" width="7" style="81" customWidth="1"/>
    <col min="6662" max="6662" width="7.5" style="81" bestFit="1" customWidth="1"/>
    <col min="6663" max="6668" width="7.125" style="81" customWidth="1"/>
    <col min="6669" max="6669" width="8.625" style="81" customWidth="1"/>
    <col min="6670" max="6912" width="9" style="81"/>
    <col min="6913" max="6913" width="6.875" style="81" customWidth="1"/>
    <col min="6914" max="6914" width="7" style="81" customWidth="1"/>
    <col min="6915" max="6915" width="7.125" style="81" customWidth="1"/>
    <col min="6916" max="6917" width="7" style="81" customWidth="1"/>
    <col min="6918" max="6918" width="7.5" style="81" bestFit="1" customWidth="1"/>
    <col min="6919" max="6924" width="7.125" style="81" customWidth="1"/>
    <col min="6925" max="6925" width="8.625" style="81" customWidth="1"/>
    <col min="6926" max="7168" width="9" style="81"/>
    <col min="7169" max="7169" width="6.875" style="81" customWidth="1"/>
    <col min="7170" max="7170" width="7" style="81" customWidth="1"/>
    <col min="7171" max="7171" width="7.125" style="81" customWidth="1"/>
    <col min="7172" max="7173" width="7" style="81" customWidth="1"/>
    <col min="7174" max="7174" width="7.5" style="81" bestFit="1" customWidth="1"/>
    <col min="7175" max="7180" width="7.125" style="81" customWidth="1"/>
    <col min="7181" max="7181" width="8.625" style="81" customWidth="1"/>
    <col min="7182" max="7424" width="9" style="81"/>
    <col min="7425" max="7425" width="6.875" style="81" customWidth="1"/>
    <col min="7426" max="7426" width="7" style="81" customWidth="1"/>
    <col min="7427" max="7427" width="7.125" style="81" customWidth="1"/>
    <col min="7428" max="7429" width="7" style="81" customWidth="1"/>
    <col min="7430" max="7430" width="7.5" style="81" bestFit="1" customWidth="1"/>
    <col min="7431" max="7436" width="7.125" style="81" customWidth="1"/>
    <col min="7437" max="7437" width="8.625" style="81" customWidth="1"/>
    <col min="7438" max="7680" width="9" style="81"/>
    <col min="7681" max="7681" width="6.875" style="81" customWidth="1"/>
    <col min="7682" max="7682" width="7" style="81" customWidth="1"/>
    <col min="7683" max="7683" width="7.125" style="81" customWidth="1"/>
    <col min="7684" max="7685" width="7" style="81" customWidth="1"/>
    <col min="7686" max="7686" width="7.5" style="81" bestFit="1" customWidth="1"/>
    <col min="7687" max="7692" width="7.125" style="81" customWidth="1"/>
    <col min="7693" max="7693" width="8.625" style="81" customWidth="1"/>
    <col min="7694" max="7936" width="9" style="81"/>
    <col min="7937" max="7937" width="6.875" style="81" customWidth="1"/>
    <col min="7938" max="7938" width="7" style="81" customWidth="1"/>
    <col min="7939" max="7939" width="7.125" style="81" customWidth="1"/>
    <col min="7940" max="7941" width="7" style="81" customWidth="1"/>
    <col min="7942" max="7942" width="7.5" style="81" bestFit="1" customWidth="1"/>
    <col min="7943" max="7948" width="7.125" style="81" customWidth="1"/>
    <col min="7949" max="7949" width="8.625" style="81" customWidth="1"/>
    <col min="7950" max="8192" width="9" style="81"/>
    <col min="8193" max="8193" width="6.875" style="81" customWidth="1"/>
    <col min="8194" max="8194" width="7" style="81" customWidth="1"/>
    <col min="8195" max="8195" width="7.125" style="81" customWidth="1"/>
    <col min="8196" max="8197" width="7" style="81" customWidth="1"/>
    <col min="8198" max="8198" width="7.5" style="81" bestFit="1" customWidth="1"/>
    <col min="8199" max="8204" width="7.125" style="81" customWidth="1"/>
    <col min="8205" max="8205" width="8.625" style="81" customWidth="1"/>
    <col min="8206" max="8448" width="9" style="81"/>
    <col min="8449" max="8449" width="6.875" style="81" customWidth="1"/>
    <col min="8450" max="8450" width="7" style="81" customWidth="1"/>
    <col min="8451" max="8451" width="7.125" style="81" customWidth="1"/>
    <col min="8452" max="8453" width="7" style="81" customWidth="1"/>
    <col min="8454" max="8454" width="7.5" style="81" bestFit="1" customWidth="1"/>
    <col min="8455" max="8460" width="7.125" style="81" customWidth="1"/>
    <col min="8461" max="8461" width="8.625" style="81" customWidth="1"/>
    <col min="8462" max="8704" width="9" style="81"/>
    <col min="8705" max="8705" width="6.875" style="81" customWidth="1"/>
    <col min="8706" max="8706" width="7" style="81" customWidth="1"/>
    <col min="8707" max="8707" width="7.125" style="81" customWidth="1"/>
    <col min="8708" max="8709" width="7" style="81" customWidth="1"/>
    <col min="8710" max="8710" width="7.5" style="81" bestFit="1" customWidth="1"/>
    <col min="8711" max="8716" width="7.125" style="81" customWidth="1"/>
    <col min="8717" max="8717" width="8.625" style="81" customWidth="1"/>
    <col min="8718" max="8960" width="9" style="81"/>
    <col min="8961" max="8961" width="6.875" style="81" customWidth="1"/>
    <col min="8962" max="8962" width="7" style="81" customWidth="1"/>
    <col min="8963" max="8963" width="7.125" style="81" customWidth="1"/>
    <col min="8964" max="8965" width="7" style="81" customWidth="1"/>
    <col min="8966" max="8966" width="7.5" style="81" bestFit="1" customWidth="1"/>
    <col min="8967" max="8972" width="7.125" style="81" customWidth="1"/>
    <col min="8973" max="8973" width="8.625" style="81" customWidth="1"/>
    <col min="8974" max="9216" width="9" style="81"/>
    <col min="9217" max="9217" width="6.875" style="81" customWidth="1"/>
    <col min="9218" max="9218" width="7" style="81" customWidth="1"/>
    <col min="9219" max="9219" width="7.125" style="81" customWidth="1"/>
    <col min="9220" max="9221" width="7" style="81" customWidth="1"/>
    <col min="9222" max="9222" width="7.5" style="81" bestFit="1" customWidth="1"/>
    <col min="9223" max="9228" width="7.125" style="81" customWidth="1"/>
    <col min="9229" max="9229" width="8.625" style="81" customWidth="1"/>
    <col min="9230" max="9472" width="9" style="81"/>
    <col min="9473" max="9473" width="6.875" style="81" customWidth="1"/>
    <col min="9474" max="9474" width="7" style="81" customWidth="1"/>
    <col min="9475" max="9475" width="7.125" style="81" customWidth="1"/>
    <col min="9476" max="9477" width="7" style="81" customWidth="1"/>
    <col min="9478" max="9478" width="7.5" style="81" bestFit="1" customWidth="1"/>
    <col min="9479" max="9484" width="7.125" style="81" customWidth="1"/>
    <col min="9485" max="9485" width="8.625" style="81" customWidth="1"/>
    <col min="9486" max="9728" width="9" style="81"/>
    <col min="9729" max="9729" width="6.875" style="81" customWidth="1"/>
    <col min="9730" max="9730" width="7" style="81" customWidth="1"/>
    <col min="9731" max="9731" width="7.125" style="81" customWidth="1"/>
    <col min="9732" max="9733" width="7" style="81" customWidth="1"/>
    <col min="9734" max="9734" width="7.5" style="81" bestFit="1" customWidth="1"/>
    <col min="9735" max="9740" width="7.125" style="81" customWidth="1"/>
    <col min="9741" max="9741" width="8.625" style="81" customWidth="1"/>
    <col min="9742" max="9984" width="9" style="81"/>
    <col min="9985" max="9985" width="6.875" style="81" customWidth="1"/>
    <col min="9986" max="9986" width="7" style="81" customWidth="1"/>
    <col min="9987" max="9987" width="7.125" style="81" customWidth="1"/>
    <col min="9988" max="9989" width="7" style="81" customWidth="1"/>
    <col min="9990" max="9990" width="7.5" style="81" bestFit="1" customWidth="1"/>
    <col min="9991" max="9996" width="7.125" style="81" customWidth="1"/>
    <col min="9997" max="9997" width="8.625" style="81" customWidth="1"/>
    <col min="9998" max="10240" width="9" style="81"/>
    <col min="10241" max="10241" width="6.875" style="81" customWidth="1"/>
    <col min="10242" max="10242" width="7" style="81" customWidth="1"/>
    <col min="10243" max="10243" width="7.125" style="81" customWidth="1"/>
    <col min="10244" max="10245" width="7" style="81" customWidth="1"/>
    <col min="10246" max="10246" width="7.5" style="81" bestFit="1" customWidth="1"/>
    <col min="10247" max="10252" width="7.125" style="81" customWidth="1"/>
    <col min="10253" max="10253" width="8.625" style="81" customWidth="1"/>
    <col min="10254" max="10496" width="9" style="81"/>
    <col min="10497" max="10497" width="6.875" style="81" customWidth="1"/>
    <col min="10498" max="10498" width="7" style="81" customWidth="1"/>
    <col min="10499" max="10499" width="7.125" style="81" customWidth="1"/>
    <col min="10500" max="10501" width="7" style="81" customWidth="1"/>
    <col min="10502" max="10502" width="7.5" style="81" bestFit="1" customWidth="1"/>
    <col min="10503" max="10508" width="7.125" style="81" customWidth="1"/>
    <col min="10509" max="10509" width="8.625" style="81" customWidth="1"/>
    <col min="10510" max="10752" width="9" style="81"/>
    <col min="10753" max="10753" width="6.875" style="81" customWidth="1"/>
    <col min="10754" max="10754" width="7" style="81" customWidth="1"/>
    <col min="10755" max="10755" width="7.125" style="81" customWidth="1"/>
    <col min="10756" max="10757" width="7" style="81" customWidth="1"/>
    <col min="10758" max="10758" width="7.5" style="81" bestFit="1" customWidth="1"/>
    <col min="10759" max="10764" width="7.125" style="81" customWidth="1"/>
    <col min="10765" max="10765" width="8.625" style="81" customWidth="1"/>
    <col min="10766" max="11008" width="9" style="81"/>
    <col min="11009" max="11009" width="6.875" style="81" customWidth="1"/>
    <col min="11010" max="11010" width="7" style="81" customWidth="1"/>
    <col min="11011" max="11011" width="7.125" style="81" customWidth="1"/>
    <col min="11012" max="11013" width="7" style="81" customWidth="1"/>
    <col min="11014" max="11014" width="7.5" style="81" bestFit="1" customWidth="1"/>
    <col min="11015" max="11020" width="7.125" style="81" customWidth="1"/>
    <col min="11021" max="11021" width="8.625" style="81" customWidth="1"/>
    <col min="11022" max="11264" width="9" style="81"/>
    <col min="11265" max="11265" width="6.875" style="81" customWidth="1"/>
    <col min="11266" max="11266" width="7" style="81" customWidth="1"/>
    <col min="11267" max="11267" width="7.125" style="81" customWidth="1"/>
    <col min="11268" max="11269" width="7" style="81" customWidth="1"/>
    <col min="11270" max="11270" width="7.5" style="81" bestFit="1" customWidth="1"/>
    <col min="11271" max="11276" width="7.125" style="81" customWidth="1"/>
    <col min="11277" max="11277" width="8.625" style="81" customWidth="1"/>
    <col min="11278" max="11520" width="9" style="81"/>
    <col min="11521" max="11521" width="6.875" style="81" customWidth="1"/>
    <col min="11522" max="11522" width="7" style="81" customWidth="1"/>
    <col min="11523" max="11523" width="7.125" style="81" customWidth="1"/>
    <col min="11524" max="11525" width="7" style="81" customWidth="1"/>
    <col min="11526" max="11526" width="7.5" style="81" bestFit="1" customWidth="1"/>
    <col min="11527" max="11532" width="7.125" style="81" customWidth="1"/>
    <col min="11533" max="11533" width="8.625" style="81" customWidth="1"/>
    <col min="11534" max="11776" width="9" style="81"/>
    <col min="11777" max="11777" width="6.875" style="81" customWidth="1"/>
    <col min="11778" max="11778" width="7" style="81" customWidth="1"/>
    <col min="11779" max="11779" width="7.125" style="81" customWidth="1"/>
    <col min="11780" max="11781" width="7" style="81" customWidth="1"/>
    <col min="11782" max="11782" width="7.5" style="81" bestFit="1" customWidth="1"/>
    <col min="11783" max="11788" width="7.125" style="81" customWidth="1"/>
    <col min="11789" max="11789" width="8.625" style="81" customWidth="1"/>
    <col min="11790" max="12032" width="9" style="81"/>
    <col min="12033" max="12033" width="6.875" style="81" customWidth="1"/>
    <col min="12034" max="12034" width="7" style="81" customWidth="1"/>
    <col min="12035" max="12035" width="7.125" style="81" customWidth="1"/>
    <col min="12036" max="12037" width="7" style="81" customWidth="1"/>
    <col min="12038" max="12038" width="7.5" style="81" bestFit="1" customWidth="1"/>
    <col min="12039" max="12044" width="7.125" style="81" customWidth="1"/>
    <col min="12045" max="12045" width="8.625" style="81" customWidth="1"/>
    <col min="12046" max="12288" width="9" style="81"/>
    <col min="12289" max="12289" width="6.875" style="81" customWidth="1"/>
    <col min="12290" max="12290" width="7" style="81" customWidth="1"/>
    <col min="12291" max="12291" width="7.125" style="81" customWidth="1"/>
    <col min="12292" max="12293" width="7" style="81" customWidth="1"/>
    <col min="12294" max="12294" width="7.5" style="81" bestFit="1" customWidth="1"/>
    <col min="12295" max="12300" width="7.125" style="81" customWidth="1"/>
    <col min="12301" max="12301" width="8.625" style="81" customWidth="1"/>
    <col min="12302" max="12544" width="9" style="81"/>
    <col min="12545" max="12545" width="6.875" style="81" customWidth="1"/>
    <col min="12546" max="12546" width="7" style="81" customWidth="1"/>
    <col min="12547" max="12547" width="7.125" style="81" customWidth="1"/>
    <col min="12548" max="12549" width="7" style="81" customWidth="1"/>
    <col min="12550" max="12550" width="7.5" style="81" bestFit="1" customWidth="1"/>
    <col min="12551" max="12556" width="7.125" style="81" customWidth="1"/>
    <col min="12557" max="12557" width="8.625" style="81" customWidth="1"/>
    <col min="12558" max="12800" width="9" style="81"/>
    <col min="12801" max="12801" width="6.875" style="81" customWidth="1"/>
    <col min="12802" max="12802" width="7" style="81" customWidth="1"/>
    <col min="12803" max="12803" width="7.125" style="81" customWidth="1"/>
    <col min="12804" max="12805" width="7" style="81" customWidth="1"/>
    <col min="12806" max="12806" width="7.5" style="81" bestFit="1" customWidth="1"/>
    <col min="12807" max="12812" width="7.125" style="81" customWidth="1"/>
    <col min="12813" max="12813" width="8.625" style="81" customWidth="1"/>
    <col min="12814" max="13056" width="9" style="81"/>
    <col min="13057" max="13057" width="6.875" style="81" customWidth="1"/>
    <col min="13058" max="13058" width="7" style="81" customWidth="1"/>
    <col min="13059" max="13059" width="7.125" style="81" customWidth="1"/>
    <col min="13060" max="13061" width="7" style="81" customWidth="1"/>
    <col min="13062" max="13062" width="7.5" style="81" bestFit="1" customWidth="1"/>
    <col min="13063" max="13068" width="7.125" style="81" customWidth="1"/>
    <col min="13069" max="13069" width="8.625" style="81" customWidth="1"/>
    <col min="13070" max="13312" width="9" style="81"/>
    <col min="13313" max="13313" width="6.875" style="81" customWidth="1"/>
    <col min="13314" max="13314" width="7" style="81" customWidth="1"/>
    <col min="13315" max="13315" width="7.125" style="81" customWidth="1"/>
    <col min="13316" max="13317" width="7" style="81" customWidth="1"/>
    <col min="13318" max="13318" width="7.5" style="81" bestFit="1" customWidth="1"/>
    <col min="13319" max="13324" width="7.125" style="81" customWidth="1"/>
    <col min="13325" max="13325" width="8.625" style="81" customWidth="1"/>
    <col min="13326" max="13568" width="9" style="81"/>
    <col min="13569" max="13569" width="6.875" style="81" customWidth="1"/>
    <col min="13570" max="13570" width="7" style="81" customWidth="1"/>
    <col min="13571" max="13571" width="7.125" style="81" customWidth="1"/>
    <col min="13572" max="13573" width="7" style="81" customWidth="1"/>
    <col min="13574" max="13574" width="7.5" style="81" bestFit="1" customWidth="1"/>
    <col min="13575" max="13580" width="7.125" style="81" customWidth="1"/>
    <col min="13581" max="13581" width="8.625" style="81" customWidth="1"/>
    <col min="13582" max="13824" width="9" style="81"/>
    <col min="13825" max="13825" width="6.875" style="81" customWidth="1"/>
    <col min="13826" max="13826" width="7" style="81" customWidth="1"/>
    <col min="13827" max="13827" width="7.125" style="81" customWidth="1"/>
    <col min="13828" max="13829" width="7" style="81" customWidth="1"/>
    <col min="13830" max="13830" width="7.5" style="81" bestFit="1" customWidth="1"/>
    <col min="13831" max="13836" width="7.125" style="81" customWidth="1"/>
    <col min="13837" max="13837" width="8.625" style="81" customWidth="1"/>
    <col min="13838" max="14080" width="9" style="81"/>
    <col min="14081" max="14081" width="6.875" style="81" customWidth="1"/>
    <col min="14082" max="14082" width="7" style="81" customWidth="1"/>
    <col min="14083" max="14083" width="7.125" style="81" customWidth="1"/>
    <col min="14084" max="14085" width="7" style="81" customWidth="1"/>
    <col min="14086" max="14086" width="7.5" style="81" bestFit="1" customWidth="1"/>
    <col min="14087" max="14092" width="7.125" style="81" customWidth="1"/>
    <col min="14093" max="14093" width="8.625" style="81" customWidth="1"/>
    <col min="14094" max="14336" width="9" style="81"/>
    <col min="14337" max="14337" width="6.875" style="81" customWidth="1"/>
    <col min="14338" max="14338" width="7" style="81" customWidth="1"/>
    <col min="14339" max="14339" width="7.125" style="81" customWidth="1"/>
    <col min="14340" max="14341" width="7" style="81" customWidth="1"/>
    <col min="14342" max="14342" width="7.5" style="81" bestFit="1" customWidth="1"/>
    <col min="14343" max="14348" width="7.125" style="81" customWidth="1"/>
    <col min="14349" max="14349" width="8.625" style="81" customWidth="1"/>
    <col min="14350" max="14592" width="9" style="81"/>
    <col min="14593" max="14593" width="6.875" style="81" customWidth="1"/>
    <col min="14594" max="14594" width="7" style="81" customWidth="1"/>
    <col min="14595" max="14595" width="7.125" style="81" customWidth="1"/>
    <col min="14596" max="14597" width="7" style="81" customWidth="1"/>
    <col min="14598" max="14598" width="7.5" style="81" bestFit="1" customWidth="1"/>
    <col min="14599" max="14604" width="7.125" style="81" customWidth="1"/>
    <col min="14605" max="14605" width="8.625" style="81" customWidth="1"/>
    <col min="14606" max="14848" width="9" style="81"/>
    <col min="14849" max="14849" width="6.875" style="81" customWidth="1"/>
    <col min="14850" max="14850" width="7" style="81" customWidth="1"/>
    <col min="14851" max="14851" width="7.125" style="81" customWidth="1"/>
    <col min="14852" max="14853" width="7" style="81" customWidth="1"/>
    <col min="14854" max="14854" width="7.5" style="81" bestFit="1" customWidth="1"/>
    <col min="14855" max="14860" width="7.125" style="81" customWidth="1"/>
    <col min="14861" max="14861" width="8.625" style="81" customWidth="1"/>
    <col min="14862" max="15104" width="9" style="81"/>
    <col min="15105" max="15105" width="6.875" style="81" customWidth="1"/>
    <col min="15106" max="15106" width="7" style="81" customWidth="1"/>
    <col min="15107" max="15107" width="7.125" style="81" customWidth="1"/>
    <col min="15108" max="15109" width="7" style="81" customWidth="1"/>
    <col min="15110" max="15110" width="7.5" style="81" bestFit="1" customWidth="1"/>
    <col min="15111" max="15116" width="7.125" style="81" customWidth="1"/>
    <col min="15117" max="15117" width="8.625" style="81" customWidth="1"/>
    <col min="15118" max="15360" width="9" style="81"/>
    <col min="15361" max="15361" width="6.875" style="81" customWidth="1"/>
    <col min="15362" max="15362" width="7" style="81" customWidth="1"/>
    <col min="15363" max="15363" width="7.125" style="81" customWidth="1"/>
    <col min="15364" max="15365" width="7" style="81" customWidth="1"/>
    <col min="15366" max="15366" width="7.5" style="81" bestFit="1" customWidth="1"/>
    <col min="15367" max="15372" width="7.125" style="81" customWidth="1"/>
    <col min="15373" max="15373" width="8.625" style="81" customWidth="1"/>
    <col min="15374" max="15616" width="9" style="81"/>
    <col min="15617" max="15617" width="6.875" style="81" customWidth="1"/>
    <col min="15618" max="15618" width="7" style="81" customWidth="1"/>
    <col min="15619" max="15619" width="7.125" style="81" customWidth="1"/>
    <col min="15620" max="15621" width="7" style="81" customWidth="1"/>
    <col min="15622" max="15622" width="7.5" style="81" bestFit="1" customWidth="1"/>
    <col min="15623" max="15628" width="7.125" style="81" customWidth="1"/>
    <col min="15629" max="15629" width="8.625" style="81" customWidth="1"/>
    <col min="15630" max="15872" width="9" style="81"/>
    <col min="15873" max="15873" width="6.875" style="81" customWidth="1"/>
    <col min="15874" max="15874" width="7" style="81" customWidth="1"/>
    <col min="15875" max="15875" width="7.125" style="81" customWidth="1"/>
    <col min="15876" max="15877" width="7" style="81" customWidth="1"/>
    <col min="15878" max="15878" width="7.5" style="81" bestFit="1" customWidth="1"/>
    <col min="15879" max="15884" width="7.125" style="81" customWidth="1"/>
    <col min="15885" max="15885" width="8.625" style="81" customWidth="1"/>
    <col min="15886" max="16128" width="9" style="81"/>
    <col min="16129" max="16129" width="6.875" style="81" customWidth="1"/>
    <col min="16130" max="16130" width="7" style="81" customWidth="1"/>
    <col min="16131" max="16131" width="7.125" style="81" customWidth="1"/>
    <col min="16132" max="16133" width="7" style="81" customWidth="1"/>
    <col min="16134" max="16134" width="7.5" style="81" bestFit="1" customWidth="1"/>
    <col min="16135" max="16140" width="7.125" style="81" customWidth="1"/>
    <col min="16141" max="16141" width="8.625" style="81" customWidth="1"/>
    <col min="16142" max="16384" width="9" style="81"/>
  </cols>
  <sheetData>
    <row r="1" spans="1:20" ht="23.1" customHeight="1" x14ac:dyDescent="0.45">
      <c r="A1" s="78" t="s">
        <v>36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79"/>
      <c r="M1" s="80"/>
      <c r="N1" s="80"/>
      <c r="O1" s="80"/>
      <c r="P1" s="80"/>
      <c r="Q1" s="80"/>
      <c r="R1" s="80"/>
      <c r="S1" s="80"/>
      <c r="T1" s="80"/>
    </row>
    <row r="2" spans="1:20" ht="23.1" customHeight="1" x14ac:dyDescent="0.45">
      <c r="A2" s="78" t="s">
        <v>37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79"/>
      <c r="M2" s="82" t="s">
        <v>38</v>
      </c>
      <c r="N2" s="83">
        <v>182.80500000000001</v>
      </c>
      <c r="O2" s="80"/>
      <c r="P2" s="80"/>
      <c r="Q2" s="80"/>
      <c r="R2" s="80"/>
      <c r="S2" s="80"/>
      <c r="T2" s="80"/>
    </row>
    <row r="3" spans="1:20" ht="23.1" customHeight="1" x14ac:dyDescent="0.45">
      <c r="A3" s="84" t="s">
        <v>39</v>
      </c>
      <c r="B3" s="78"/>
      <c r="C3" s="78"/>
      <c r="D3" s="78"/>
      <c r="E3" s="78"/>
      <c r="F3" s="78"/>
      <c r="G3" s="78"/>
      <c r="H3" s="78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</row>
    <row r="4" spans="1:20" ht="23.1" customHeight="1" x14ac:dyDescent="0.45">
      <c r="A4" s="85" t="s">
        <v>40</v>
      </c>
      <c r="B4" s="85" t="s">
        <v>40</v>
      </c>
      <c r="C4" s="85" t="s">
        <v>41</v>
      </c>
      <c r="D4" s="85" t="s">
        <v>40</v>
      </c>
      <c r="E4" s="85" t="s">
        <v>40</v>
      </c>
      <c r="F4" s="85" t="s">
        <v>41</v>
      </c>
      <c r="G4" s="85" t="s">
        <v>40</v>
      </c>
      <c r="H4" s="85" t="s">
        <v>40</v>
      </c>
      <c r="I4" s="85" t="s">
        <v>41</v>
      </c>
      <c r="J4" s="85" t="s">
        <v>40</v>
      </c>
      <c r="K4" s="85" t="s">
        <v>40</v>
      </c>
      <c r="L4" s="85" t="s">
        <v>41</v>
      </c>
      <c r="M4" s="147"/>
      <c r="N4" s="148"/>
      <c r="O4" s="83"/>
      <c r="P4" s="80"/>
      <c r="Q4" s="80"/>
      <c r="R4" s="80"/>
      <c r="S4" s="80"/>
      <c r="T4" s="80"/>
    </row>
    <row r="5" spans="1:20" ht="23.1" customHeight="1" x14ac:dyDescent="0.45">
      <c r="A5" s="86" t="s">
        <v>42</v>
      </c>
      <c r="B5" s="86" t="s">
        <v>43</v>
      </c>
      <c r="C5" s="86" t="s">
        <v>44</v>
      </c>
      <c r="D5" s="86" t="s">
        <v>42</v>
      </c>
      <c r="E5" s="86" t="s">
        <v>43</v>
      </c>
      <c r="F5" s="86" t="s">
        <v>44</v>
      </c>
      <c r="G5" s="86" t="s">
        <v>42</v>
      </c>
      <c r="H5" s="86" t="s">
        <v>43</v>
      </c>
      <c r="I5" s="86" t="s">
        <v>44</v>
      </c>
      <c r="J5" s="86" t="s">
        <v>42</v>
      </c>
      <c r="K5" s="86" t="s">
        <v>43</v>
      </c>
      <c r="L5" s="86" t="s">
        <v>44</v>
      </c>
      <c r="M5" s="82" t="s">
        <v>45</v>
      </c>
      <c r="N5" s="82" t="s">
        <v>46</v>
      </c>
      <c r="O5" s="82" t="s">
        <v>45</v>
      </c>
      <c r="P5" s="87" t="s">
        <v>47</v>
      </c>
      <c r="Q5" s="80"/>
      <c r="R5" s="80"/>
      <c r="S5" s="80"/>
      <c r="T5" s="80"/>
    </row>
    <row r="6" spans="1:20" ht="17.100000000000001" customHeight="1" x14ac:dyDescent="0.45">
      <c r="A6" s="88">
        <v>183.7</v>
      </c>
      <c r="B6" s="89">
        <f>A6-N2</f>
        <v>0.89499999999998181</v>
      </c>
      <c r="C6" s="90">
        <v>0</v>
      </c>
      <c r="D6" s="88">
        <f>+A55+0.01</f>
        <v>184.19999999999953</v>
      </c>
      <c r="E6" s="89">
        <f>+B55+0.01</f>
        <v>1.3949999999999823</v>
      </c>
      <c r="F6" s="91">
        <f>+C55+$N$10/10</f>
        <v>15.599999999999994</v>
      </c>
      <c r="G6" s="88">
        <f>+D55+0.01</f>
        <v>184.69999999999908</v>
      </c>
      <c r="H6" s="89">
        <f>+E55+0.01</f>
        <v>1.8949999999999827</v>
      </c>
      <c r="I6" s="91">
        <f>+F55+$N$15/10</f>
        <v>39.399999999999984</v>
      </c>
      <c r="J6" s="88">
        <f>+G55+0.01</f>
        <v>185.19999999999862</v>
      </c>
      <c r="K6" s="89">
        <f>+H55+0.01</f>
        <v>2.3949999999999743</v>
      </c>
      <c r="L6" s="92">
        <f>+I55+$N$20/10</f>
        <v>69.200000000000017</v>
      </c>
      <c r="M6" s="93">
        <v>183.7</v>
      </c>
      <c r="N6" s="80">
        <v>2.4</v>
      </c>
      <c r="O6" s="93">
        <f>M6-$N$2</f>
        <v>0.89499999999998181</v>
      </c>
      <c r="P6" s="94">
        <v>0</v>
      </c>
      <c r="Q6" s="80"/>
      <c r="R6" s="95"/>
      <c r="S6" s="80"/>
      <c r="T6" s="80"/>
    </row>
    <row r="7" spans="1:20" ht="17.100000000000001" customHeight="1" x14ac:dyDescent="0.45">
      <c r="A7" s="96">
        <f t="shared" ref="A7:B22" si="0">+A6+0.01</f>
        <v>183.70999999999998</v>
      </c>
      <c r="B7" s="97">
        <f t="shared" si="0"/>
        <v>0.90499999999998182</v>
      </c>
      <c r="C7" s="91">
        <f t="shared" ref="C7:C16" si="1">+C6+$N$6/10</f>
        <v>0.24</v>
      </c>
      <c r="D7" s="96">
        <f t="shared" ref="D7:E22" si="2">+D6+0.01</f>
        <v>184.20999999999952</v>
      </c>
      <c r="E7" s="97">
        <f t="shared" si="2"/>
        <v>1.4049999999999823</v>
      </c>
      <c r="F7" s="91">
        <f t="shared" ref="F7:F16" si="3">+F6+$N$11/10</f>
        <v>16.029999999999994</v>
      </c>
      <c r="G7" s="96">
        <f t="shared" ref="G7:H22" si="4">+G6+0.01</f>
        <v>184.70999999999907</v>
      </c>
      <c r="H7" s="97">
        <f t="shared" si="4"/>
        <v>1.9049999999999827</v>
      </c>
      <c r="I7" s="91">
        <f t="shared" ref="I7:I16" si="5">+I6+$N$16/10</f>
        <v>39.949999999999982</v>
      </c>
      <c r="J7" s="96">
        <f t="shared" ref="J7:K22" si="6">+J6+0.01</f>
        <v>185.20999999999862</v>
      </c>
      <c r="K7" s="97">
        <f t="shared" si="6"/>
        <v>2.404999999999974</v>
      </c>
      <c r="L7" s="91">
        <f t="shared" ref="L7:L16" si="7">+L6+$N$21/10</f>
        <v>69.905000000000015</v>
      </c>
      <c r="M7" s="93">
        <f>M6+0.1</f>
        <v>183.79999999999998</v>
      </c>
      <c r="N7" s="80">
        <v>2.5</v>
      </c>
      <c r="O7" s="93">
        <f>O6+0.1</f>
        <v>0.99499999999998179</v>
      </c>
      <c r="P7" s="94">
        <f>N6+P6</f>
        <v>2.4</v>
      </c>
      <c r="Q7" s="80"/>
      <c r="R7" s="95"/>
      <c r="S7" s="80"/>
      <c r="T7" s="80"/>
    </row>
    <row r="8" spans="1:20" ht="17.100000000000001" customHeight="1" x14ac:dyDescent="0.45">
      <c r="A8" s="96">
        <f t="shared" si="0"/>
        <v>183.71999999999997</v>
      </c>
      <c r="B8" s="97">
        <f t="shared" si="0"/>
        <v>0.91499999999998183</v>
      </c>
      <c r="C8" s="91">
        <f t="shared" si="1"/>
        <v>0.48</v>
      </c>
      <c r="D8" s="96">
        <f t="shared" si="2"/>
        <v>184.21999999999952</v>
      </c>
      <c r="E8" s="97">
        <f t="shared" si="2"/>
        <v>1.4149999999999823</v>
      </c>
      <c r="F8" s="91">
        <f t="shared" si="3"/>
        <v>16.459999999999994</v>
      </c>
      <c r="G8" s="96">
        <f t="shared" si="4"/>
        <v>184.71999999999906</v>
      </c>
      <c r="H8" s="97">
        <f t="shared" si="4"/>
        <v>1.9149999999999827</v>
      </c>
      <c r="I8" s="91">
        <f t="shared" si="5"/>
        <v>40.499999999999979</v>
      </c>
      <c r="J8" s="96">
        <f t="shared" si="6"/>
        <v>185.21999999999861</v>
      </c>
      <c r="K8" s="97">
        <f t="shared" si="6"/>
        <v>2.4149999999999738</v>
      </c>
      <c r="L8" s="91">
        <f t="shared" si="7"/>
        <v>70.610000000000014</v>
      </c>
      <c r="M8" s="93">
        <f t="shared" ref="M8:M71" si="8">M7+0.1</f>
        <v>183.89999999999998</v>
      </c>
      <c r="N8" s="80">
        <v>3.1</v>
      </c>
      <c r="O8" s="93">
        <f t="shared" ref="O8:O71" si="9">O7+0.1</f>
        <v>1.0949999999999818</v>
      </c>
      <c r="P8" s="94">
        <f>N7+P7</f>
        <v>4.9000000000000004</v>
      </c>
      <c r="Q8" s="80"/>
      <c r="R8" s="95"/>
      <c r="S8" s="80"/>
      <c r="T8" s="80"/>
    </row>
    <row r="9" spans="1:20" ht="17.100000000000001" customHeight="1" x14ac:dyDescent="0.45">
      <c r="A9" s="96">
        <f t="shared" si="0"/>
        <v>183.72999999999996</v>
      </c>
      <c r="B9" s="97">
        <f t="shared" si="0"/>
        <v>0.92499999999998184</v>
      </c>
      <c r="C9" s="91">
        <f t="shared" si="1"/>
        <v>0.72</v>
      </c>
      <c r="D9" s="96">
        <f t="shared" si="2"/>
        <v>184.22999999999951</v>
      </c>
      <c r="E9" s="97">
        <f t="shared" si="2"/>
        <v>1.4249999999999823</v>
      </c>
      <c r="F9" s="91">
        <f t="shared" si="3"/>
        <v>16.889999999999993</v>
      </c>
      <c r="G9" s="96">
        <f t="shared" si="4"/>
        <v>184.72999999999905</v>
      </c>
      <c r="H9" s="97">
        <f t="shared" si="4"/>
        <v>1.9249999999999827</v>
      </c>
      <c r="I9" s="91">
        <f t="shared" si="5"/>
        <v>41.049999999999976</v>
      </c>
      <c r="J9" s="96">
        <f t="shared" si="6"/>
        <v>185.2299999999986</v>
      </c>
      <c r="K9" s="97">
        <f t="shared" si="6"/>
        <v>2.4249999999999736</v>
      </c>
      <c r="L9" s="91">
        <f t="shared" si="7"/>
        <v>71.315000000000012</v>
      </c>
      <c r="M9" s="93">
        <f t="shared" si="8"/>
        <v>183.99999999999997</v>
      </c>
      <c r="N9" s="80">
        <v>3.5</v>
      </c>
      <c r="O9" s="93">
        <f t="shared" si="9"/>
        <v>1.1949999999999819</v>
      </c>
      <c r="P9" s="94">
        <f t="shared" ref="P9:P72" si="10">N8+P8</f>
        <v>8</v>
      </c>
      <c r="Q9" s="80"/>
      <c r="R9" s="95"/>
      <c r="S9" s="80"/>
      <c r="T9" s="80"/>
    </row>
    <row r="10" spans="1:20" ht="17.100000000000001" customHeight="1" x14ac:dyDescent="0.45">
      <c r="A10" s="96">
        <f t="shared" si="0"/>
        <v>183.73999999999995</v>
      </c>
      <c r="B10" s="97">
        <f t="shared" si="0"/>
        <v>0.93499999999998185</v>
      </c>
      <c r="C10" s="91">
        <f t="shared" si="1"/>
        <v>0.96</v>
      </c>
      <c r="D10" s="96">
        <f t="shared" si="2"/>
        <v>184.2399999999995</v>
      </c>
      <c r="E10" s="97">
        <f t="shared" si="2"/>
        <v>1.4349999999999823</v>
      </c>
      <c r="F10" s="91">
        <f t="shared" si="3"/>
        <v>17.319999999999993</v>
      </c>
      <c r="G10" s="96">
        <f t="shared" si="4"/>
        <v>184.73999999999904</v>
      </c>
      <c r="H10" s="97">
        <f t="shared" si="4"/>
        <v>1.9349999999999827</v>
      </c>
      <c r="I10" s="91">
        <f t="shared" si="5"/>
        <v>41.599999999999973</v>
      </c>
      <c r="J10" s="96">
        <f t="shared" si="6"/>
        <v>185.23999999999859</v>
      </c>
      <c r="K10" s="97">
        <f t="shared" si="6"/>
        <v>2.4349999999999734</v>
      </c>
      <c r="L10" s="91">
        <f t="shared" si="7"/>
        <v>72.02000000000001</v>
      </c>
      <c r="M10" s="93">
        <f t="shared" si="8"/>
        <v>184.09999999999997</v>
      </c>
      <c r="N10" s="80">
        <v>4.0999999999999996</v>
      </c>
      <c r="O10" s="93">
        <f t="shared" si="9"/>
        <v>1.2949999999999819</v>
      </c>
      <c r="P10" s="94">
        <f t="shared" si="10"/>
        <v>11.5</v>
      </c>
      <c r="Q10" s="80"/>
      <c r="R10" s="95"/>
      <c r="S10" s="80"/>
      <c r="T10" s="80"/>
    </row>
    <row r="11" spans="1:20" ht="17.100000000000001" customHeight="1" x14ac:dyDescent="0.45">
      <c r="A11" s="96">
        <f t="shared" si="0"/>
        <v>183.74999999999994</v>
      </c>
      <c r="B11" s="97">
        <f t="shared" si="0"/>
        <v>0.94499999999998185</v>
      </c>
      <c r="C11" s="91">
        <f t="shared" si="1"/>
        <v>1.2</v>
      </c>
      <c r="D11" s="96">
        <f t="shared" si="2"/>
        <v>184.24999999999949</v>
      </c>
      <c r="E11" s="97">
        <f t="shared" si="2"/>
        <v>1.4449999999999823</v>
      </c>
      <c r="F11" s="91">
        <f t="shared" si="3"/>
        <v>17.749999999999993</v>
      </c>
      <c r="G11" s="96">
        <f t="shared" si="4"/>
        <v>184.74999999999903</v>
      </c>
      <c r="H11" s="97">
        <f t="shared" si="4"/>
        <v>1.9449999999999827</v>
      </c>
      <c r="I11" s="91">
        <f t="shared" si="5"/>
        <v>42.14999999999997</v>
      </c>
      <c r="J11" s="96">
        <f t="shared" si="6"/>
        <v>185.24999999999858</v>
      </c>
      <c r="K11" s="97">
        <f t="shared" si="6"/>
        <v>2.4449999999999732</v>
      </c>
      <c r="L11" s="91">
        <f t="shared" si="7"/>
        <v>72.725000000000009</v>
      </c>
      <c r="M11" s="93">
        <f t="shared" si="8"/>
        <v>184.19999999999996</v>
      </c>
      <c r="N11" s="80">
        <v>4.3</v>
      </c>
      <c r="O11" s="93">
        <f t="shared" si="9"/>
        <v>1.394999999999982</v>
      </c>
      <c r="P11" s="94">
        <f t="shared" si="10"/>
        <v>15.6</v>
      </c>
      <c r="Q11" s="80"/>
      <c r="R11" s="95"/>
      <c r="S11" s="80"/>
      <c r="T11" s="80"/>
    </row>
    <row r="12" spans="1:20" ht="17.100000000000001" customHeight="1" x14ac:dyDescent="0.45">
      <c r="A12" s="96">
        <f t="shared" si="0"/>
        <v>183.75999999999993</v>
      </c>
      <c r="B12" s="97">
        <f t="shared" si="0"/>
        <v>0.95499999999998186</v>
      </c>
      <c r="C12" s="91">
        <f t="shared" si="1"/>
        <v>1.44</v>
      </c>
      <c r="D12" s="96">
        <f t="shared" si="2"/>
        <v>184.25999999999948</v>
      </c>
      <c r="E12" s="97">
        <f t="shared" si="2"/>
        <v>1.4549999999999823</v>
      </c>
      <c r="F12" s="91">
        <f t="shared" si="3"/>
        <v>18.179999999999993</v>
      </c>
      <c r="G12" s="96">
        <f t="shared" si="4"/>
        <v>184.75999999999902</v>
      </c>
      <c r="H12" s="97">
        <f t="shared" si="4"/>
        <v>1.9549999999999828</v>
      </c>
      <c r="I12" s="91">
        <f t="shared" si="5"/>
        <v>42.699999999999967</v>
      </c>
      <c r="J12" s="96">
        <f t="shared" si="6"/>
        <v>185.25999999999857</v>
      </c>
      <c r="K12" s="97">
        <f t="shared" si="6"/>
        <v>2.454999999999973</v>
      </c>
      <c r="L12" s="91">
        <f t="shared" si="7"/>
        <v>73.430000000000007</v>
      </c>
      <c r="M12" s="93">
        <f t="shared" si="8"/>
        <v>184.29999999999995</v>
      </c>
      <c r="N12" s="80">
        <v>4.4000000000000004</v>
      </c>
      <c r="O12" s="93">
        <f t="shared" si="9"/>
        <v>1.4949999999999821</v>
      </c>
      <c r="P12" s="94">
        <f t="shared" si="10"/>
        <v>19.899999999999999</v>
      </c>
      <c r="Q12" s="80"/>
      <c r="R12" s="95"/>
      <c r="S12" s="80"/>
      <c r="T12" s="80"/>
    </row>
    <row r="13" spans="1:20" ht="17.100000000000001" customHeight="1" x14ac:dyDescent="0.45">
      <c r="A13" s="96">
        <f t="shared" si="0"/>
        <v>183.76999999999992</v>
      </c>
      <c r="B13" s="97">
        <f t="shared" si="0"/>
        <v>0.96499999999998187</v>
      </c>
      <c r="C13" s="91">
        <f t="shared" si="1"/>
        <v>1.68</v>
      </c>
      <c r="D13" s="96">
        <f t="shared" si="2"/>
        <v>184.26999999999947</v>
      </c>
      <c r="E13" s="97">
        <f t="shared" si="2"/>
        <v>1.4649999999999823</v>
      </c>
      <c r="F13" s="91">
        <f t="shared" si="3"/>
        <v>18.609999999999992</v>
      </c>
      <c r="G13" s="96">
        <f t="shared" si="4"/>
        <v>184.76999999999902</v>
      </c>
      <c r="H13" s="97">
        <f t="shared" si="4"/>
        <v>1.9649999999999828</v>
      </c>
      <c r="I13" s="91">
        <f t="shared" si="5"/>
        <v>43.249999999999964</v>
      </c>
      <c r="J13" s="96">
        <f t="shared" si="6"/>
        <v>185.26999999999856</v>
      </c>
      <c r="K13" s="97">
        <f t="shared" si="6"/>
        <v>2.4649999999999728</v>
      </c>
      <c r="L13" s="91">
        <f t="shared" si="7"/>
        <v>74.135000000000005</v>
      </c>
      <c r="M13" s="93">
        <f t="shared" si="8"/>
        <v>184.39999999999995</v>
      </c>
      <c r="N13" s="80">
        <v>4.7</v>
      </c>
      <c r="O13" s="93">
        <f t="shared" si="9"/>
        <v>1.5949999999999822</v>
      </c>
      <c r="P13" s="94">
        <f t="shared" si="10"/>
        <v>24.299999999999997</v>
      </c>
      <c r="Q13" s="80"/>
      <c r="R13" s="95"/>
      <c r="S13" s="80"/>
      <c r="T13" s="80"/>
    </row>
    <row r="14" spans="1:20" ht="17.100000000000001" customHeight="1" x14ac:dyDescent="0.45">
      <c r="A14" s="96">
        <f t="shared" si="0"/>
        <v>183.77999999999992</v>
      </c>
      <c r="B14" s="97">
        <f t="shared" si="0"/>
        <v>0.97499999999998188</v>
      </c>
      <c r="C14" s="91">
        <f t="shared" si="1"/>
        <v>1.92</v>
      </c>
      <c r="D14" s="96">
        <f t="shared" si="2"/>
        <v>184.27999999999946</v>
      </c>
      <c r="E14" s="97">
        <f t="shared" si="2"/>
        <v>1.4749999999999823</v>
      </c>
      <c r="F14" s="91">
        <f t="shared" si="3"/>
        <v>19.039999999999992</v>
      </c>
      <c r="G14" s="96">
        <f t="shared" si="4"/>
        <v>184.77999999999901</v>
      </c>
      <c r="H14" s="97">
        <f t="shared" si="4"/>
        <v>1.9749999999999828</v>
      </c>
      <c r="I14" s="91">
        <f t="shared" si="5"/>
        <v>43.799999999999962</v>
      </c>
      <c r="J14" s="96">
        <f t="shared" si="6"/>
        <v>185.27999999999855</v>
      </c>
      <c r="K14" s="97">
        <f t="shared" si="6"/>
        <v>2.4749999999999726</v>
      </c>
      <c r="L14" s="91">
        <f t="shared" si="7"/>
        <v>74.84</v>
      </c>
      <c r="M14" s="93">
        <f t="shared" si="8"/>
        <v>184.49999999999994</v>
      </c>
      <c r="N14" s="80">
        <v>5</v>
      </c>
      <c r="O14" s="93">
        <f t="shared" si="9"/>
        <v>1.6949999999999823</v>
      </c>
      <c r="P14" s="94">
        <f t="shared" si="10"/>
        <v>28.999999999999996</v>
      </c>
      <c r="Q14" s="80"/>
      <c r="R14" s="95"/>
      <c r="S14" s="80"/>
      <c r="T14" s="80"/>
    </row>
    <row r="15" spans="1:20" ht="17.100000000000001" customHeight="1" x14ac:dyDescent="0.45">
      <c r="A15" s="96">
        <f t="shared" si="0"/>
        <v>183.78999999999991</v>
      </c>
      <c r="B15" s="97">
        <f t="shared" si="0"/>
        <v>0.98499999999998189</v>
      </c>
      <c r="C15" s="91">
        <f t="shared" si="1"/>
        <v>2.16</v>
      </c>
      <c r="D15" s="96">
        <f t="shared" si="2"/>
        <v>184.28999999999945</v>
      </c>
      <c r="E15" s="97">
        <f t="shared" si="2"/>
        <v>1.4849999999999823</v>
      </c>
      <c r="F15" s="91">
        <f t="shared" si="3"/>
        <v>19.469999999999992</v>
      </c>
      <c r="G15" s="96">
        <f t="shared" si="4"/>
        <v>184.789999999999</v>
      </c>
      <c r="H15" s="97">
        <f t="shared" si="4"/>
        <v>1.9849999999999828</v>
      </c>
      <c r="I15" s="91">
        <f t="shared" si="5"/>
        <v>44.349999999999959</v>
      </c>
      <c r="J15" s="96">
        <f t="shared" si="6"/>
        <v>185.28999999999854</v>
      </c>
      <c r="K15" s="97">
        <f t="shared" si="6"/>
        <v>2.4849999999999723</v>
      </c>
      <c r="L15" s="91">
        <f t="shared" si="7"/>
        <v>75.545000000000002</v>
      </c>
      <c r="M15" s="93">
        <f t="shared" si="8"/>
        <v>184.59999999999994</v>
      </c>
      <c r="N15" s="80">
        <v>5.4</v>
      </c>
      <c r="O15" s="93">
        <f t="shared" si="9"/>
        <v>1.7949999999999824</v>
      </c>
      <c r="P15" s="94">
        <f t="shared" si="10"/>
        <v>34</v>
      </c>
      <c r="Q15" s="80"/>
      <c r="R15" s="95"/>
      <c r="S15" s="80"/>
      <c r="T15" s="80"/>
    </row>
    <row r="16" spans="1:20" ht="17.100000000000001" customHeight="1" x14ac:dyDescent="0.45">
      <c r="A16" s="98">
        <f t="shared" si="0"/>
        <v>183.7999999999999</v>
      </c>
      <c r="B16" s="99">
        <f t="shared" si="0"/>
        <v>0.9949999999999819</v>
      </c>
      <c r="C16" s="100">
        <f t="shared" si="1"/>
        <v>2.4000000000000004</v>
      </c>
      <c r="D16" s="98">
        <f t="shared" si="2"/>
        <v>184.29999999999944</v>
      </c>
      <c r="E16" s="99">
        <f t="shared" si="2"/>
        <v>1.4949999999999823</v>
      </c>
      <c r="F16" s="100">
        <f t="shared" si="3"/>
        <v>19.899999999999991</v>
      </c>
      <c r="G16" s="98">
        <f t="shared" si="4"/>
        <v>184.79999999999899</v>
      </c>
      <c r="H16" s="99">
        <f t="shared" si="4"/>
        <v>1.9949999999999828</v>
      </c>
      <c r="I16" s="100">
        <f t="shared" si="5"/>
        <v>44.899999999999956</v>
      </c>
      <c r="J16" s="98">
        <f t="shared" si="6"/>
        <v>185.29999999999853</v>
      </c>
      <c r="K16" s="99">
        <f t="shared" si="6"/>
        <v>2.4949999999999721</v>
      </c>
      <c r="L16" s="101">
        <f t="shared" si="7"/>
        <v>76.25</v>
      </c>
      <c r="M16" s="93">
        <f t="shared" si="8"/>
        <v>184.69999999999993</v>
      </c>
      <c r="N16" s="80">
        <v>5.5</v>
      </c>
      <c r="O16" s="93">
        <f t="shared" si="9"/>
        <v>1.8949999999999825</v>
      </c>
      <c r="P16" s="94">
        <f t="shared" si="10"/>
        <v>39.4</v>
      </c>
      <c r="Q16" s="80"/>
      <c r="R16" s="95"/>
      <c r="S16" s="80"/>
      <c r="T16" s="80"/>
    </row>
    <row r="17" spans="1:20" ht="17.100000000000001" customHeight="1" x14ac:dyDescent="0.45">
      <c r="A17" s="102">
        <f t="shared" si="0"/>
        <v>183.80999999999989</v>
      </c>
      <c r="B17" s="103">
        <f t="shared" si="0"/>
        <v>1.0049999999999819</v>
      </c>
      <c r="C17" s="104">
        <f t="shared" ref="C17:C26" si="11">+C16+$N$7/10</f>
        <v>2.6500000000000004</v>
      </c>
      <c r="D17" s="102">
        <f t="shared" si="2"/>
        <v>184.30999999999943</v>
      </c>
      <c r="E17" s="103">
        <f t="shared" si="2"/>
        <v>1.5049999999999824</v>
      </c>
      <c r="F17" s="104">
        <f t="shared" ref="F17:F26" si="12">+F16+$N$12/10</f>
        <v>20.339999999999993</v>
      </c>
      <c r="G17" s="102">
        <f t="shared" si="4"/>
        <v>184.80999999999898</v>
      </c>
      <c r="H17" s="103">
        <f t="shared" si="4"/>
        <v>2.0049999999999826</v>
      </c>
      <c r="I17" s="104">
        <f t="shared" ref="I17:I26" si="13">+I16+$N$17/10</f>
        <v>45.459999999999958</v>
      </c>
      <c r="J17" s="102">
        <f t="shared" si="6"/>
        <v>185.30999999999852</v>
      </c>
      <c r="K17" s="103">
        <f t="shared" si="6"/>
        <v>2.5049999999999719</v>
      </c>
      <c r="L17" s="104">
        <f t="shared" ref="L17:L26" si="14">+L16+$N$22/10</f>
        <v>76.954999999999998</v>
      </c>
      <c r="M17" s="93">
        <f t="shared" si="8"/>
        <v>184.79999999999993</v>
      </c>
      <c r="N17" s="80">
        <v>5.6</v>
      </c>
      <c r="O17" s="93">
        <f t="shared" si="9"/>
        <v>1.9949999999999826</v>
      </c>
      <c r="P17" s="94">
        <f t="shared" si="10"/>
        <v>44.9</v>
      </c>
      <c r="Q17" s="80"/>
      <c r="R17" s="95"/>
      <c r="S17" s="80"/>
      <c r="T17" s="80"/>
    </row>
    <row r="18" spans="1:20" ht="17.100000000000001" customHeight="1" x14ac:dyDescent="0.45">
      <c r="A18" s="96">
        <f t="shared" si="0"/>
        <v>183.81999999999988</v>
      </c>
      <c r="B18" s="97">
        <f t="shared" si="0"/>
        <v>1.0149999999999819</v>
      </c>
      <c r="C18" s="91">
        <f t="shared" si="11"/>
        <v>2.9000000000000004</v>
      </c>
      <c r="D18" s="96">
        <f t="shared" si="2"/>
        <v>184.31999999999942</v>
      </c>
      <c r="E18" s="97">
        <f t="shared" si="2"/>
        <v>1.5149999999999824</v>
      </c>
      <c r="F18" s="91">
        <f t="shared" si="12"/>
        <v>20.779999999999994</v>
      </c>
      <c r="G18" s="96">
        <f t="shared" si="4"/>
        <v>184.81999999999897</v>
      </c>
      <c r="H18" s="97">
        <f t="shared" si="4"/>
        <v>2.0149999999999824</v>
      </c>
      <c r="I18" s="91">
        <f t="shared" si="13"/>
        <v>46.01999999999996</v>
      </c>
      <c r="J18" s="96">
        <f t="shared" si="6"/>
        <v>185.31999999999852</v>
      </c>
      <c r="K18" s="97">
        <f t="shared" si="6"/>
        <v>2.5149999999999717</v>
      </c>
      <c r="L18" s="91">
        <f t="shared" si="14"/>
        <v>77.66</v>
      </c>
      <c r="M18" s="93">
        <f t="shared" si="8"/>
        <v>184.89999999999992</v>
      </c>
      <c r="N18" s="80">
        <v>6</v>
      </c>
      <c r="O18" s="93">
        <f t="shared" si="9"/>
        <v>2.0949999999999824</v>
      </c>
      <c r="P18" s="94">
        <f t="shared" si="10"/>
        <v>50.5</v>
      </c>
      <c r="Q18" s="80"/>
      <c r="R18" s="95"/>
      <c r="S18" s="80"/>
      <c r="T18" s="80"/>
    </row>
    <row r="19" spans="1:20" ht="17.100000000000001" customHeight="1" x14ac:dyDescent="0.45">
      <c r="A19" s="96">
        <f t="shared" si="0"/>
        <v>183.82999999999987</v>
      </c>
      <c r="B19" s="97">
        <f t="shared" si="0"/>
        <v>1.0249999999999819</v>
      </c>
      <c r="C19" s="91">
        <f t="shared" si="11"/>
        <v>3.1500000000000004</v>
      </c>
      <c r="D19" s="96">
        <f t="shared" si="2"/>
        <v>184.32999999999942</v>
      </c>
      <c r="E19" s="97">
        <f t="shared" si="2"/>
        <v>1.5249999999999824</v>
      </c>
      <c r="F19" s="91">
        <f t="shared" si="12"/>
        <v>21.219999999999995</v>
      </c>
      <c r="G19" s="96">
        <f t="shared" si="4"/>
        <v>184.82999999999896</v>
      </c>
      <c r="H19" s="97">
        <f t="shared" si="4"/>
        <v>2.0249999999999821</v>
      </c>
      <c r="I19" s="91">
        <f t="shared" si="13"/>
        <v>46.579999999999963</v>
      </c>
      <c r="J19" s="96">
        <f t="shared" si="6"/>
        <v>185.32999999999851</v>
      </c>
      <c r="K19" s="97">
        <f t="shared" si="6"/>
        <v>2.5249999999999715</v>
      </c>
      <c r="L19" s="91">
        <f t="shared" si="14"/>
        <v>78.364999999999995</v>
      </c>
      <c r="M19" s="93">
        <f t="shared" si="8"/>
        <v>184.99999999999991</v>
      </c>
      <c r="N19" s="80">
        <v>6.35</v>
      </c>
      <c r="O19" s="93">
        <f t="shared" si="9"/>
        <v>2.1949999999999825</v>
      </c>
      <c r="P19" s="94">
        <f t="shared" si="10"/>
        <v>56.5</v>
      </c>
      <c r="Q19" s="80"/>
      <c r="R19" s="95"/>
      <c r="S19" s="80"/>
      <c r="T19" s="80"/>
    </row>
    <row r="20" spans="1:20" ht="17.100000000000001" customHeight="1" x14ac:dyDescent="0.45">
      <c r="A20" s="96">
        <f t="shared" si="0"/>
        <v>183.83999999999986</v>
      </c>
      <c r="B20" s="97">
        <f t="shared" si="0"/>
        <v>1.0349999999999819</v>
      </c>
      <c r="C20" s="91">
        <f t="shared" si="11"/>
        <v>3.4000000000000004</v>
      </c>
      <c r="D20" s="96">
        <f t="shared" si="2"/>
        <v>184.33999999999941</v>
      </c>
      <c r="E20" s="97">
        <f t="shared" si="2"/>
        <v>1.5349999999999824</v>
      </c>
      <c r="F20" s="91">
        <f t="shared" si="12"/>
        <v>21.659999999999997</v>
      </c>
      <c r="G20" s="96">
        <f t="shared" si="4"/>
        <v>184.83999999999895</v>
      </c>
      <c r="H20" s="97">
        <f t="shared" si="4"/>
        <v>2.0349999999999819</v>
      </c>
      <c r="I20" s="91">
        <f t="shared" si="13"/>
        <v>47.139999999999965</v>
      </c>
      <c r="J20" s="96">
        <f t="shared" si="6"/>
        <v>185.3399999999985</v>
      </c>
      <c r="K20" s="97">
        <f t="shared" si="6"/>
        <v>2.5349999999999713</v>
      </c>
      <c r="L20" s="91">
        <f t="shared" si="14"/>
        <v>79.069999999999993</v>
      </c>
      <c r="M20" s="93">
        <f t="shared" si="8"/>
        <v>185.09999999999991</v>
      </c>
      <c r="N20" s="80">
        <v>6.35</v>
      </c>
      <c r="O20" s="93">
        <f t="shared" si="9"/>
        <v>2.2949999999999826</v>
      </c>
      <c r="P20" s="94">
        <f t="shared" si="10"/>
        <v>62.85</v>
      </c>
      <c r="Q20" s="80"/>
      <c r="R20" s="95"/>
      <c r="S20" s="80"/>
      <c r="T20" s="80"/>
    </row>
    <row r="21" spans="1:20" ht="17.100000000000001" customHeight="1" x14ac:dyDescent="0.45">
      <c r="A21" s="96">
        <f t="shared" si="0"/>
        <v>183.84999999999985</v>
      </c>
      <c r="B21" s="97">
        <f t="shared" si="0"/>
        <v>1.0449999999999819</v>
      </c>
      <c r="C21" s="91">
        <f t="shared" si="11"/>
        <v>3.6500000000000004</v>
      </c>
      <c r="D21" s="96">
        <f t="shared" si="2"/>
        <v>184.3499999999994</v>
      </c>
      <c r="E21" s="97">
        <f t="shared" si="2"/>
        <v>1.5449999999999824</v>
      </c>
      <c r="F21" s="91">
        <f t="shared" si="12"/>
        <v>22.099999999999998</v>
      </c>
      <c r="G21" s="96">
        <f t="shared" si="4"/>
        <v>184.84999999999894</v>
      </c>
      <c r="H21" s="97">
        <f t="shared" si="4"/>
        <v>2.0449999999999817</v>
      </c>
      <c r="I21" s="91">
        <f t="shared" si="13"/>
        <v>47.699999999999967</v>
      </c>
      <c r="J21" s="96">
        <f t="shared" si="6"/>
        <v>185.34999999999849</v>
      </c>
      <c r="K21" s="97">
        <f t="shared" si="6"/>
        <v>2.5449999999999711</v>
      </c>
      <c r="L21" s="91">
        <f t="shared" si="14"/>
        <v>79.774999999999991</v>
      </c>
      <c r="M21" s="93">
        <f t="shared" si="8"/>
        <v>185.1999999999999</v>
      </c>
      <c r="N21" s="80">
        <v>7.05</v>
      </c>
      <c r="O21" s="93">
        <f t="shared" si="9"/>
        <v>2.3949999999999827</v>
      </c>
      <c r="P21" s="94">
        <f t="shared" si="10"/>
        <v>69.2</v>
      </c>
      <c r="Q21" s="80"/>
      <c r="R21" s="95"/>
      <c r="S21" s="80"/>
      <c r="T21" s="80"/>
    </row>
    <row r="22" spans="1:20" ht="17.100000000000001" customHeight="1" x14ac:dyDescent="0.45">
      <c r="A22" s="96">
        <f t="shared" si="0"/>
        <v>183.85999999999984</v>
      </c>
      <c r="B22" s="97">
        <f t="shared" si="0"/>
        <v>1.054999999999982</v>
      </c>
      <c r="C22" s="91">
        <f t="shared" si="11"/>
        <v>3.9000000000000004</v>
      </c>
      <c r="D22" s="96">
        <f t="shared" si="2"/>
        <v>184.35999999999939</v>
      </c>
      <c r="E22" s="97">
        <f t="shared" si="2"/>
        <v>1.5549999999999824</v>
      </c>
      <c r="F22" s="91">
        <f t="shared" si="12"/>
        <v>22.54</v>
      </c>
      <c r="G22" s="96">
        <f t="shared" si="4"/>
        <v>184.85999999999893</v>
      </c>
      <c r="H22" s="97">
        <f t="shared" si="4"/>
        <v>2.0549999999999815</v>
      </c>
      <c r="I22" s="91">
        <f t="shared" si="13"/>
        <v>48.25999999999997</v>
      </c>
      <c r="J22" s="96">
        <f t="shared" si="6"/>
        <v>185.35999999999848</v>
      </c>
      <c r="K22" s="97">
        <f t="shared" si="6"/>
        <v>2.5549999999999708</v>
      </c>
      <c r="L22" s="91">
        <f t="shared" si="14"/>
        <v>80.47999999999999</v>
      </c>
      <c r="M22" s="93">
        <f t="shared" si="8"/>
        <v>185.2999999999999</v>
      </c>
      <c r="N22" s="80">
        <v>7.05</v>
      </c>
      <c r="O22" s="93">
        <f t="shared" si="9"/>
        <v>2.4949999999999828</v>
      </c>
      <c r="P22" s="94">
        <f t="shared" si="10"/>
        <v>76.25</v>
      </c>
      <c r="Q22" s="80"/>
      <c r="R22" s="95"/>
      <c r="S22" s="80"/>
      <c r="T22" s="80"/>
    </row>
    <row r="23" spans="1:20" ht="17.100000000000001" customHeight="1" x14ac:dyDescent="0.45">
      <c r="A23" s="96">
        <f t="shared" ref="A23:B38" si="15">+A22+0.01</f>
        <v>183.86999999999983</v>
      </c>
      <c r="B23" s="97">
        <f t="shared" si="15"/>
        <v>1.064999999999982</v>
      </c>
      <c r="C23" s="91">
        <f t="shared" si="11"/>
        <v>4.1500000000000004</v>
      </c>
      <c r="D23" s="96">
        <f t="shared" ref="D23:E38" si="16">+D22+0.01</f>
        <v>184.36999999999938</v>
      </c>
      <c r="E23" s="97">
        <f t="shared" si="16"/>
        <v>1.5649999999999824</v>
      </c>
      <c r="F23" s="91">
        <f t="shared" si="12"/>
        <v>22.98</v>
      </c>
      <c r="G23" s="96">
        <f t="shared" ref="G23:H38" si="17">+G22+0.01</f>
        <v>184.86999999999892</v>
      </c>
      <c r="H23" s="97">
        <f t="shared" si="17"/>
        <v>2.0649999999999813</v>
      </c>
      <c r="I23" s="91">
        <f t="shared" si="13"/>
        <v>48.819999999999972</v>
      </c>
      <c r="J23" s="96">
        <f t="shared" ref="J23:K38" si="18">+J22+0.01</f>
        <v>185.36999999999847</v>
      </c>
      <c r="K23" s="97">
        <f t="shared" si="18"/>
        <v>2.5649999999999706</v>
      </c>
      <c r="L23" s="91">
        <f t="shared" si="14"/>
        <v>81.184999999999988</v>
      </c>
      <c r="M23" s="93">
        <f t="shared" si="8"/>
        <v>185.39999999999989</v>
      </c>
      <c r="N23" s="80">
        <v>7.6</v>
      </c>
      <c r="O23" s="93">
        <f t="shared" si="9"/>
        <v>2.5949999999999829</v>
      </c>
      <c r="P23" s="94">
        <f t="shared" si="10"/>
        <v>83.3</v>
      </c>
      <c r="Q23" s="80"/>
      <c r="R23" s="95"/>
      <c r="S23" s="80"/>
      <c r="T23" s="80"/>
    </row>
    <row r="24" spans="1:20" ht="17.100000000000001" customHeight="1" x14ac:dyDescent="0.45">
      <c r="A24" s="96">
        <f t="shared" si="15"/>
        <v>183.87999999999982</v>
      </c>
      <c r="B24" s="97">
        <f t="shared" si="15"/>
        <v>1.074999999999982</v>
      </c>
      <c r="C24" s="91">
        <f t="shared" si="11"/>
        <v>4.4000000000000004</v>
      </c>
      <c r="D24" s="96">
        <f t="shared" si="16"/>
        <v>184.37999999999937</v>
      </c>
      <c r="E24" s="97">
        <f t="shared" si="16"/>
        <v>1.5749999999999824</v>
      </c>
      <c r="F24" s="91">
        <f t="shared" si="12"/>
        <v>23.42</v>
      </c>
      <c r="G24" s="96">
        <f t="shared" si="17"/>
        <v>184.87999999999892</v>
      </c>
      <c r="H24" s="97">
        <f t="shared" si="17"/>
        <v>2.0749999999999811</v>
      </c>
      <c r="I24" s="91">
        <f t="shared" si="13"/>
        <v>49.379999999999974</v>
      </c>
      <c r="J24" s="96">
        <f t="shared" si="18"/>
        <v>185.37999999999846</v>
      </c>
      <c r="K24" s="97">
        <f t="shared" si="18"/>
        <v>2.5749999999999704</v>
      </c>
      <c r="L24" s="91">
        <f t="shared" si="14"/>
        <v>81.889999999999986</v>
      </c>
      <c r="M24" s="93">
        <f t="shared" si="8"/>
        <v>185.49999999999989</v>
      </c>
      <c r="N24" s="80">
        <v>7.6</v>
      </c>
      <c r="O24" s="93">
        <f t="shared" si="9"/>
        <v>2.694999999999983</v>
      </c>
      <c r="P24" s="94">
        <f t="shared" si="10"/>
        <v>90.899999999999991</v>
      </c>
      <c r="Q24" s="80"/>
      <c r="R24" s="95"/>
      <c r="S24" s="80"/>
      <c r="T24" s="80"/>
    </row>
    <row r="25" spans="1:20" ht="17.100000000000001" customHeight="1" x14ac:dyDescent="0.45">
      <c r="A25" s="96">
        <f t="shared" si="15"/>
        <v>183.88999999999982</v>
      </c>
      <c r="B25" s="97">
        <f t="shared" si="15"/>
        <v>1.084999999999982</v>
      </c>
      <c r="C25" s="91">
        <f t="shared" si="11"/>
        <v>4.6500000000000004</v>
      </c>
      <c r="D25" s="96">
        <f t="shared" si="16"/>
        <v>184.38999999999936</v>
      </c>
      <c r="E25" s="97">
        <f t="shared" si="16"/>
        <v>1.5849999999999824</v>
      </c>
      <c r="F25" s="91">
        <f t="shared" si="12"/>
        <v>23.860000000000003</v>
      </c>
      <c r="G25" s="96">
        <f t="shared" si="17"/>
        <v>184.88999999999891</v>
      </c>
      <c r="H25" s="97">
        <f t="shared" si="17"/>
        <v>2.0849999999999809</v>
      </c>
      <c r="I25" s="91">
        <f t="shared" si="13"/>
        <v>49.939999999999976</v>
      </c>
      <c r="J25" s="96">
        <f t="shared" si="18"/>
        <v>185.38999999999845</v>
      </c>
      <c r="K25" s="97">
        <f t="shared" si="18"/>
        <v>2.5849999999999702</v>
      </c>
      <c r="L25" s="91">
        <f t="shared" si="14"/>
        <v>82.594999999999985</v>
      </c>
      <c r="M25" s="93">
        <f t="shared" si="8"/>
        <v>185.59999999999988</v>
      </c>
      <c r="N25" s="80">
        <v>7.95</v>
      </c>
      <c r="O25" s="93">
        <f t="shared" si="9"/>
        <v>2.7949999999999831</v>
      </c>
      <c r="P25" s="94">
        <f t="shared" si="10"/>
        <v>98.499999999999986</v>
      </c>
      <c r="Q25" s="80"/>
      <c r="R25" s="95"/>
      <c r="S25" s="80"/>
      <c r="T25" s="80"/>
    </row>
    <row r="26" spans="1:20" ht="17.100000000000001" customHeight="1" x14ac:dyDescent="0.45">
      <c r="A26" s="98">
        <f t="shared" si="15"/>
        <v>183.89999999999981</v>
      </c>
      <c r="B26" s="99">
        <f t="shared" si="15"/>
        <v>1.094999999999982</v>
      </c>
      <c r="C26" s="100">
        <f t="shared" si="11"/>
        <v>4.9000000000000004</v>
      </c>
      <c r="D26" s="98">
        <f t="shared" si="16"/>
        <v>184.39999999999935</v>
      </c>
      <c r="E26" s="99">
        <f t="shared" si="16"/>
        <v>1.5949999999999824</v>
      </c>
      <c r="F26" s="100">
        <f t="shared" si="12"/>
        <v>24.300000000000004</v>
      </c>
      <c r="G26" s="98">
        <f t="shared" si="17"/>
        <v>184.8999999999989</v>
      </c>
      <c r="H26" s="99">
        <f t="shared" si="17"/>
        <v>2.0949999999999807</v>
      </c>
      <c r="I26" s="101">
        <f t="shared" si="13"/>
        <v>50.499999999999979</v>
      </c>
      <c r="J26" s="98">
        <f t="shared" si="18"/>
        <v>185.39999999999844</v>
      </c>
      <c r="K26" s="99">
        <f t="shared" si="18"/>
        <v>2.59499999999997</v>
      </c>
      <c r="L26" s="100">
        <f t="shared" si="14"/>
        <v>83.299999999999983</v>
      </c>
      <c r="M26" s="93">
        <f t="shared" si="8"/>
        <v>185.69999999999987</v>
      </c>
      <c r="N26" s="80">
        <v>7.95</v>
      </c>
      <c r="O26" s="93">
        <f t="shared" si="9"/>
        <v>2.8949999999999831</v>
      </c>
      <c r="P26" s="94">
        <f t="shared" si="10"/>
        <v>106.44999999999999</v>
      </c>
      <c r="Q26" s="80"/>
      <c r="R26" s="95"/>
      <c r="S26" s="80"/>
      <c r="T26" s="80"/>
    </row>
    <row r="27" spans="1:20" ht="17.100000000000001" customHeight="1" x14ac:dyDescent="0.45">
      <c r="A27" s="102">
        <f t="shared" si="15"/>
        <v>183.9099999999998</v>
      </c>
      <c r="B27" s="103">
        <f t="shared" si="15"/>
        <v>1.104999999999982</v>
      </c>
      <c r="C27" s="104">
        <f t="shared" ref="C27:C36" si="19">+C26+$N$8/10</f>
        <v>5.21</v>
      </c>
      <c r="D27" s="102">
        <f t="shared" si="16"/>
        <v>184.40999999999934</v>
      </c>
      <c r="E27" s="103">
        <f t="shared" si="16"/>
        <v>1.6049999999999824</v>
      </c>
      <c r="F27" s="104">
        <f t="shared" ref="F27:F36" si="20">+F26+$N$13/10</f>
        <v>24.770000000000003</v>
      </c>
      <c r="G27" s="102">
        <f t="shared" si="17"/>
        <v>184.90999999999889</v>
      </c>
      <c r="H27" s="103">
        <f t="shared" si="17"/>
        <v>2.1049999999999804</v>
      </c>
      <c r="I27" s="104">
        <f t="shared" ref="I27:I36" si="21">+I26+$N$18/10</f>
        <v>51.09999999999998</v>
      </c>
      <c r="J27" s="102">
        <f t="shared" si="18"/>
        <v>185.40999999999843</v>
      </c>
      <c r="K27" s="103">
        <f t="shared" si="18"/>
        <v>2.6049999999999698</v>
      </c>
      <c r="L27" s="104">
        <f t="shared" ref="L27:L36" si="22">+L26+$N$23/10</f>
        <v>84.059999999999988</v>
      </c>
      <c r="M27" s="93">
        <f t="shared" si="8"/>
        <v>185.79999999999987</v>
      </c>
      <c r="N27" s="80">
        <v>8</v>
      </c>
      <c r="O27" s="93">
        <f t="shared" si="9"/>
        <v>2.9949999999999832</v>
      </c>
      <c r="P27" s="94">
        <f t="shared" si="10"/>
        <v>114.39999999999999</v>
      </c>
      <c r="Q27" s="80"/>
      <c r="R27" s="95"/>
      <c r="S27" s="80"/>
      <c r="T27" s="80"/>
    </row>
    <row r="28" spans="1:20" ht="17.100000000000001" customHeight="1" x14ac:dyDescent="0.45">
      <c r="A28" s="96">
        <f t="shared" si="15"/>
        <v>183.91999999999979</v>
      </c>
      <c r="B28" s="97">
        <f t="shared" si="15"/>
        <v>1.114999999999982</v>
      </c>
      <c r="C28" s="91">
        <f t="shared" si="19"/>
        <v>5.52</v>
      </c>
      <c r="D28" s="96">
        <f t="shared" si="16"/>
        <v>184.41999999999933</v>
      </c>
      <c r="E28" s="97">
        <f t="shared" si="16"/>
        <v>1.6149999999999824</v>
      </c>
      <c r="F28" s="91">
        <f t="shared" si="20"/>
        <v>25.240000000000002</v>
      </c>
      <c r="G28" s="96">
        <f t="shared" si="17"/>
        <v>184.91999999999888</v>
      </c>
      <c r="H28" s="97">
        <f t="shared" si="17"/>
        <v>2.1149999999999802</v>
      </c>
      <c r="I28" s="91">
        <f t="shared" si="21"/>
        <v>51.699999999999982</v>
      </c>
      <c r="J28" s="96">
        <f t="shared" si="18"/>
        <v>185.41999999999842</v>
      </c>
      <c r="K28" s="97">
        <f t="shared" si="18"/>
        <v>2.6149999999999696</v>
      </c>
      <c r="L28" s="91">
        <f t="shared" si="22"/>
        <v>84.82</v>
      </c>
      <c r="M28" s="93">
        <f t="shared" si="8"/>
        <v>185.89999999999986</v>
      </c>
      <c r="N28" s="80">
        <v>8</v>
      </c>
      <c r="O28" s="93">
        <f t="shared" si="9"/>
        <v>3.0949999999999833</v>
      </c>
      <c r="P28" s="94">
        <f t="shared" si="10"/>
        <v>122.39999999999999</v>
      </c>
      <c r="Q28" s="80"/>
      <c r="R28" s="95"/>
      <c r="S28" s="80"/>
      <c r="T28" s="80"/>
    </row>
    <row r="29" spans="1:20" ht="17.100000000000001" customHeight="1" x14ac:dyDescent="0.45">
      <c r="A29" s="96">
        <f t="shared" si="15"/>
        <v>183.92999999999978</v>
      </c>
      <c r="B29" s="97">
        <f t="shared" si="15"/>
        <v>1.124999999999982</v>
      </c>
      <c r="C29" s="91">
        <f t="shared" si="19"/>
        <v>5.8299999999999992</v>
      </c>
      <c r="D29" s="96">
        <f t="shared" si="16"/>
        <v>184.42999999999932</v>
      </c>
      <c r="E29" s="97">
        <f t="shared" si="16"/>
        <v>1.6249999999999825</v>
      </c>
      <c r="F29" s="91">
        <f t="shared" si="20"/>
        <v>25.71</v>
      </c>
      <c r="G29" s="96">
        <f t="shared" si="17"/>
        <v>184.92999999999887</v>
      </c>
      <c r="H29" s="97">
        <f t="shared" si="17"/>
        <v>2.12499999999998</v>
      </c>
      <c r="I29" s="91">
        <f t="shared" si="21"/>
        <v>52.299999999999983</v>
      </c>
      <c r="J29" s="96">
        <f t="shared" si="18"/>
        <v>185.42999999999842</v>
      </c>
      <c r="K29" s="97">
        <f t="shared" si="18"/>
        <v>2.6249999999999694</v>
      </c>
      <c r="L29" s="91">
        <f t="shared" si="22"/>
        <v>85.58</v>
      </c>
      <c r="M29" s="93">
        <f t="shared" si="8"/>
        <v>185.99999999999986</v>
      </c>
      <c r="N29" s="80">
        <v>8.0500000000000007</v>
      </c>
      <c r="O29" s="93">
        <f t="shared" si="9"/>
        <v>3.1949999999999834</v>
      </c>
      <c r="P29" s="94">
        <f t="shared" si="10"/>
        <v>130.39999999999998</v>
      </c>
      <c r="Q29" s="80"/>
      <c r="R29" s="95"/>
      <c r="S29" s="80"/>
      <c r="T29" s="80"/>
    </row>
    <row r="30" spans="1:20" ht="17.100000000000001" customHeight="1" x14ac:dyDescent="0.45">
      <c r="A30" s="96">
        <f t="shared" si="15"/>
        <v>183.93999999999977</v>
      </c>
      <c r="B30" s="97">
        <f t="shared" si="15"/>
        <v>1.134999999999982</v>
      </c>
      <c r="C30" s="91">
        <f t="shared" si="19"/>
        <v>6.1399999999999988</v>
      </c>
      <c r="D30" s="96">
        <f t="shared" si="16"/>
        <v>184.43999999999932</v>
      </c>
      <c r="E30" s="97">
        <f t="shared" si="16"/>
        <v>1.6349999999999825</v>
      </c>
      <c r="F30" s="91">
        <f t="shared" si="20"/>
        <v>26.18</v>
      </c>
      <c r="G30" s="96">
        <f t="shared" si="17"/>
        <v>184.93999999999886</v>
      </c>
      <c r="H30" s="97">
        <f t="shared" si="17"/>
        <v>2.1349999999999798</v>
      </c>
      <c r="I30" s="91">
        <f t="shared" si="21"/>
        <v>52.899999999999984</v>
      </c>
      <c r="J30" s="96">
        <f t="shared" si="18"/>
        <v>185.43999999999841</v>
      </c>
      <c r="K30" s="97">
        <f t="shared" si="18"/>
        <v>2.6349999999999691</v>
      </c>
      <c r="L30" s="91">
        <f t="shared" si="22"/>
        <v>86.34</v>
      </c>
      <c r="M30" s="93">
        <f t="shared" si="8"/>
        <v>186.09999999999985</v>
      </c>
      <c r="N30" s="80">
        <v>8.0500000000000007</v>
      </c>
      <c r="O30" s="93">
        <f t="shared" si="9"/>
        <v>3.2949999999999835</v>
      </c>
      <c r="P30" s="94">
        <f t="shared" si="10"/>
        <v>138.44999999999999</v>
      </c>
      <c r="Q30" s="80"/>
      <c r="R30" s="95"/>
      <c r="S30" s="80"/>
      <c r="T30" s="80"/>
    </row>
    <row r="31" spans="1:20" ht="17.100000000000001" customHeight="1" x14ac:dyDescent="0.45">
      <c r="A31" s="96">
        <f t="shared" si="15"/>
        <v>183.94999999999976</v>
      </c>
      <c r="B31" s="97">
        <f t="shared" si="15"/>
        <v>1.144999999999982</v>
      </c>
      <c r="C31" s="91">
        <f t="shared" si="19"/>
        <v>6.4499999999999984</v>
      </c>
      <c r="D31" s="96">
        <f t="shared" si="16"/>
        <v>184.44999999999931</v>
      </c>
      <c r="E31" s="97">
        <f t="shared" si="16"/>
        <v>1.6449999999999825</v>
      </c>
      <c r="F31" s="91">
        <f t="shared" si="20"/>
        <v>26.65</v>
      </c>
      <c r="G31" s="96">
        <f t="shared" si="17"/>
        <v>184.94999999999885</v>
      </c>
      <c r="H31" s="97">
        <f t="shared" si="17"/>
        <v>2.1449999999999796</v>
      </c>
      <c r="I31" s="91">
        <f t="shared" si="21"/>
        <v>53.499999999999986</v>
      </c>
      <c r="J31" s="96">
        <f t="shared" si="18"/>
        <v>185.4499999999984</v>
      </c>
      <c r="K31" s="97">
        <f t="shared" si="18"/>
        <v>2.6449999999999689</v>
      </c>
      <c r="L31" s="91">
        <f t="shared" si="22"/>
        <v>87.100000000000009</v>
      </c>
      <c r="M31" s="93">
        <f t="shared" si="8"/>
        <v>186.19999999999985</v>
      </c>
      <c r="N31" s="80">
        <v>8.25</v>
      </c>
      <c r="O31" s="93">
        <f t="shared" si="9"/>
        <v>3.3949999999999836</v>
      </c>
      <c r="P31" s="94">
        <f t="shared" si="10"/>
        <v>146.5</v>
      </c>
      <c r="Q31" s="80"/>
      <c r="R31" s="95"/>
      <c r="S31" s="80"/>
      <c r="T31" s="80"/>
    </row>
    <row r="32" spans="1:20" ht="17.100000000000001" customHeight="1" x14ac:dyDescent="0.45">
      <c r="A32" s="96">
        <f t="shared" si="15"/>
        <v>183.95999999999975</v>
      </c>
      <c r="B32" s="97">
        <f t="shared" si="15"/>
        <v>1.154999999999982</v>
      </c>
      <c r="C32" s="91">
        <f t="shared" si="19"/>
        <v>6.759999999999998</v>
      </c>
      <c r="D32" s="96">
        <f t="shared" si="16"/>
        <v>184.4599999999993</v>
      </c>
      <c r="E32" s="97">
        <f t="shared" si="16"/>
        <v>1.6549999999999825</v>
      </c>
      <c r="F32" s="91">
        <f t="shared" si="20"/>
        <v>27.119999999999997</v>
      </c>
      <c r="G32" s="96">
        <f t="shared" si="17"/>
        <v>184.95999999999884</v>
      </c>
      <c r="H32" s="97">
        <f t="shared" si="17"/>
        <v>2.1549999999999794</v>
      </c>
      <c r="I32" s="91">
        <f t="shared" si="21"/>
        <v>54.099999999999987</v>
      </c>
      <c r="J32" s="96">
        <f t="shared" si="18"/>
        <v>185.45999999999839</v>
      </c>
      <c r="K32" s="97">
        <f t="shared" si="18"/>
        <v>2.6549999999999687</v>
      </c>
      <c r="L32" s="91">
        <f t="shared" si="22"/>
        <v>87.860000000000014</v>
      </c>
      <c r="M32" s="93">
        <f t="shared" si="8"/>
        <v>186.29999999999984</v>
      </c>
      <c r="N32" s="80">
        <v>8.25</v>
      </c>
      <c r="O32" s="93">
        <f t="shared" si="9"/>
        <v>3.4949999999999837</v>
      </c>
      <c r="P32" s="94">
        <f t="shared" si="10"/>
        <v>154.75</v>
      </c>
      <c r="Q32" s="80"/>
      <c r="R32" s="95"/>
      <c r="S32" s="80"/>
      <c r="T32" s="80"/>
    </row>
    <row r="33" spans="1:20" ht="17.100000000000001" customHeight="1" x14ac:dyDescent="0.45">
      <c r="A33" s="96">
        <f t="shared" si="15"/>
        <v>183.96999999999974</v>
      </c>
      <c r="B33" s="97">
        <f t="shared" si="15"/>
        <v>1.164999999999982</v>
      </c>
      <c r="C33" s="91">
        <f t="shared" si="19"/>
        <v>7.0699999999999976</v>
      </c>
      <c r="D33" s="96">
        <f t="shared" si="16"/>
        <v>184.46999999999929</v>
      </c>
      <c r="E33" s="97">
        <f t="shared" si="16"/>
        <v>1.6649999999999825</v>
      </c>
      <c r="F33" s="91">
        <f t="shared" si="20"/>
        <v>27.589999999999996</v>
      </c>
      <c r="G33" s="96">
        <f t="shared" si="17"/>
        <v>184.96999999999883</v>
      </c>
      <c r="H33" s="97">
        <f t="shared" si="17"/>
        <v>2.1649999999999792</v>
      </c>
      <c r="I33" s="91">
        <f t="shared" si="21"/>
        <v>54.699999999999989</v>
      </c>
      <c r="J33" s="96">
        <f t="shared" si="18"/>
        <v>185.46999999999838</v>
      </c>
      <c r="K33" s="97">
        <f t="shared" si="18"/>
        <v>2.6649999999999685</v>
      </c>
      <c r="L33" s="91">
        <f t="shared" si="22"/>
        <v>88.620000000000019</v>
      </c>
      <c r="M33" s="93">
        <f t="shared" si="8"/>
        <v>186.39999999999984</v>
      </c>
      <c r="N33" s="80">
        <v>8.75</v>
      </c>
      <c r="O33" s="93">
        <f t="shared" si="9"/>
        <v>3.5949999999999838</v>
      </c>
      <c r="P33" s="94">
        <f t="shared" si="10"/>
        <v>163</v>
      </c>
      <c r="Q33" s="80"/>
      <c r="R33" s="95"/>
      <c r="S33" s="80"/>
      <c r="T33" s="80"/>
    </row>
    <row r="34" spans="1:20" ht="17.100000000000001" customHeight="1" x14ac:dyDescent="0.45">
      <c r="A34" s="96">
        <f t="shared" si="15"/>
        <v>183.97999999999973</v>
      </c>
      <c r="B34" s="97">
        <f t="shared" si="15"/>
        <v>1.1749999999999821</v>
      </c>
      <c r="C34" s="91">
        <f t="shared" si="19"/>
        <v>7.3799999999999972</v>
      </c>
      <c r="D34" s="96">
        <f t="shared" si="16"/>
        <v>184.47999999999928</v>
      </c>
      <c r="E34" s="97">
        <f t="shared" si="16"/>
        <v>1.6749999999999825</v>
      </c>
      <c r="F34" s="91">
        <f t="shared" si="20"/>
        <v>28.059999999999995</v>
      </c>
      <c r="G34" s="96">
        <f t="shared" si="17"/>
        <v>184.97999999999882</v>
      </c>
      <c r="H34" s="97">
        <f t="shared" si="17"/>
        <v>2.174999999999979</v>
      </c>
      <c r="I34" s="91">
        <f t="shared" si="21"/>
        <v>55.29999999999999</v>
      </c>
      <c r="J34" s="96">
        <f t="shared" si="18"/>
        <v>185.47999999999837</v>
      </c>
      <c r="K34" s="97">
        <f t="shared" si="18"/>
        <v>2.6749999999999683</v>
      </c>
      <c r="L34" s="91">
        <f t="shared" si="22"/>
        <v>89.380000000000024</v>
      </c>
      <c r="M34" s="93">
        <f t="shared" si="8"/>
        <v>186.49999999999983</v>
      </c>
      <c r="N34" s="80">
        <v>8.75</v>
      </c>
      <c r="O34" s="93">
        <f t="shared" si="9"/>
        <v>3.6949999999999839</v>
      </c>
      <c r="P34" s="94">
        <f t="shared" si="10"/>
        <v>171.75</v>
      </c>
      <c r="Q34" s="80"/>
      <c r="R34" s="95"/>
      <c r="S34" s="80"/>
      <c r="T34" s="80"/>
    </row>
    <row r="35" spans="1:20" ht="17.100000000000001" customHeight="1" x14ac:dyDescent="0.45">
      <c r="A35" s="96">
        <f t="shared" si="15"/>
        <v>183.98999999999972</v>
      </c>
      <c r="B35" s="97">
        <f t="shared" si="15"/>
        <v>1.1849999999999821</v>
      </c>
      <c r="C35" s="91">
        <f t="shared" si="19"/>
        <v>7.6899999999999968</v>
      </c>
      <c r="D35" s="96">
        <f t="shared" si="16"/>
        <v>184.48999999999927</v>
      </c>
      <c r="E35" s="97">
        <f t="shared" si="16"/>
        <v>1.6849999999999825</v>
      </c>
      <c r="F35" s="91">
        <f t="shared" si="20"/>
        <v>28.529999999999994</v>
      </c>
      <c r="G35" s="96">
        <f t="shared" si="17"/>
        <v>184.98999999999882</v>
      </c>
      <c r="H35" s="97">
        <f t="shared" si="17"/>
        <v>2.1849999999999787</v>
      </c>
      <c r="I35" s="91">
        <f t="shared" si="21"/>
        <v>55.899999999999991</v>
      </c>
      <c r="J35" s="96">
        <f t="shared" si="18"/>
        <v>185.48999999999836</v>
      </c>
      <c r="K35" s="97">
        <f t="shared" si="18"/>
        <v>2.6849999999999681</v>
      </c>
      <c r="L35" s="91">
        <f t="shared" si="22"/>
        <v>90.140000000000029</v>
      </c>
      <c r="M35" s="93">
        <f t="shared" si="8"/>
        <v>186.59999999999982</v>
      </c>
      <c r="N35" s="80">
        <v>9</v>
      </c>
      <c r="O35" s="93">
        <f t="shared" si="9"/>
        <v>3.7949999999999839</v>
      </c>
      <c r="P35" s="94">
        <f t="shared" si="10"/>
        <v>180.5</v>
      </c>
      <c r="Q35" s="80"/>
      <c r="R35" s="95"/>
      <c r="S35" s="80"/>
      <c r="T35" s="80"/>
    </row>
    <row r="36" spans="1:20" ht="17.100000000000001" customHeight="1" x14ac:dyDescent="0.45">
      <c r="A36" s="98">
        <f t="shared" si="15"/>
        <v>183.99999999999972</v>
      </c>
      <c r="B36" s="99">
        <f t="shared" si="15"/>
        <v>1.1949999999999821</v>
      </c>
      <c r="C36" s="100">
        <f t="shared" si="19"/>
        <v>7.9999999999999964</v>
      </c>
      <c r="D36" s="98">
        <f t="shared" si="16"/>
        <v>184.49999999999926</v>
      </c>
      <c r="E36" s="99">
        <f t="shared" si="16"/>
        <v>1.6949999999999825</v>
      </c>
      <c r="F36" s="100">
        <f t="shared" si="20"/>
        <v>28.999999999999993</v>
      </c>
      <c r="G36" s="98">
        <f t="shared" si="17"/>
        <v>184.99999999999881</v>
      </c>
      <c r="H36" s="99">
        <f t="shared" si="17"/>
        <v>2.1949999999999785</v>
      </c>
      <c r="I36" s="101">
        <f t="shared" si="21"/>
        <v>56.499999999999993</v>
      </c>
      <c r="J36" s="98">
        <f t="shared" si="18"/>
        <v>185.49999999999835</v>
      </c>
      <c r="K36" s="99">
        <f t="shared" si="18"/>
        <v>2.6949999999999679</v>
      </c>
      <c r="L36" s="100">
        <f t="shared" si="22"/>
        <v>90.900000000000034</v>
      </c>
      <c r="M36" s="93">
        <f t="shared" si="8"/>
        <v>186.69999999999982</v>
      </c>
      <c r="N36" s="80">
        <v>9</v>
      </c>
      <c r="O36" s="93">
        <f t="shared" si="9"/>
        <v>3.894999999999984</v>
      </c>
      <c r="P36" s="94">
        <f t="shared" si="10"/>
        <v>189.5</v>
      </c>
      <c r="Q36" s="80"/>
      <c r="R36" s="95"/>
      <c r="S36" s="80"/>
      <c r="T36" s="80"/>
    </row>
    <row r="37" spans="1:20" ht="17.100000000000001" customHeight="1" x14ac:dyDescent="0.45">
      <c r="A37" s="102">
        <f t="shared" si="15"/>
        <v>184.00999999999971</v>
      </c>
      <c r="B37" s="103">
        <f t="shared" si="15"/>
        <v>1.2049999999999821</v>
      </c>
      <c r="C37" s="104">
        <f t="shared" ref="C37:C46" si="23">+C36+$N$9/10</f>
        <v>8.3499999999999961</v>
      </c>
      <c r="D37" s="102">
        <f t="shared" si="16"/>
        <v>184.50999999999925</v>
      </c>
      <c r="E37" s="103">
        <f t="shared" si="16"/>
        <v>1.7049999999999825</v>
      </c>
      <c r="F37" s="104">
        <f t="shared" ref="F37:F46" si="24">+F36+$N$14/10</f>
        <v>29.499999999999993</v>
      </c>
      <c r="G37" s="102">
        <f t="shared" si="17"/>
        <v>185.0099999999988</v>
      </c>
      <c r="H37" s="103">
        <f t="shared" si="17"/>
        <v>2.2049999999999783</v>
      </c>
      <c r="I37" s="104">
        <f t="shared" ref="I37:I46" si="25">+I36+$N$19/10</f>
        <v>57.134999999999991</v>
      </c>
      <c r="J37" s="102">
        <f t="shared" si="18"/>
        <v>185.50999999999834</v>
      </c>
      <c r="K37" s="103">
        <f t="shared" si="18"/>
        <v>2.7049999999999677</v>
      </c>
      <c r="L37" s="104">
        <f t="shared" ref="L37:L46" si="26">+L36+$N$24/10</f>
        <v>91.660000000000039</v>
      </c>
      <c r="M37" s="93">
        <f t="shared" si="8"/>
        <v>186.79999999999981</v>
      </c>
      <c r="N37" s="80">
        <v>9.25</v>
      </c>
      <c r="O37" s="93">
        <f t="shared" si="9"/>
        <v>3.9949999999999841</v>
      </c>
      <c r="P37" s="94">
        <f t="shared" si="10"/>
        <v>198.5</v>
      </c>
      <c r="Q37" s="80"/>
      <c r="R37" s="95"/>
      <c r="S37" s="80"/>
      <c r="T37" s="80"/>
    </row>
    <row r="38" spans="1:20" ht="17.100000000000001" customHeight="1" x14ac:dyDescent="0.45">
      <c r="A38" s="96">
        <f t="shared" si="15"/>
        <v>184.0199999999997</v>
      </c>
      <c r="B38" s="97">
        <f t="shared" si="15"/>
        <v>1.2149999999999821</v>
      </c>
      <c r="C38" s="91">
        <f t="shared" si="23"/>
        <v>8.6999999999999957</v>
      </c>
      <c r="D38" s="96">
        <f t="shared" si="16"/>
        <v>184.51999999999924</v>
      </c>
      <c r="E38" s="97">
        <f t="shared" si="16"/>
        <v>1.7149999999999825</v>
      </c>
      <c r="F38" s="91">
        <f t="shared" si="24"/>
        <v>29.999999999999993</v>
      </c>
      <c r="G38" s="96">
        <f t="shared" si="17"/>
        <v>185.01999999999879</v>
      </c>
      <c r="H38" s="97">
        <f t="shared" si="17"/>
        <v>2.2149999999999781</v>
      </c>
      <c r="I38" s="91">
        <f t="shared" si="25"/>
        <v>57.769999999999989</v>
      </c>
      <c r="J38" s="96">
        <f t="shared" si="18"/>
        <v>185.51999999999833</v>
      </c>
      <c r="K38" s="97">
        <f t="shared" si="18"/>
        <v>2.7149999999999674</v>
      </c>
      <c r="L38" s="91">
        <f t="shared" si="26"/>
        <v>92.420000000000044</v>
      </c>
      <c r="M38" s="93">
        <f t="shared" si="8"/>
        <v>186.89999999999981</v>
      </c>
      <c r="N38" s="80">
        <v>9.25</v>
      </c>
      <c r="O38" s="93">
        <f t="shared" si="9"/>
        <v>4.0949999999999838</v>
      </c>
      <c r="P38" s="94">
        <f t="shared" si="10"/>
        <v>207.75</v>
      </c>
      <c r="Q38" s="80"/>
      <c r="R38" s="95"/>
      <c r="S38" s="80"/>
      <c r="T38" s="80"/>
    </row>
    <row r="39" spans="1:20" ht="17.100000000000001" customHeight="1" x14ac:dyDescent="0.45">
      <c r="A39" s="96">
        <f t="shared" ref="A39:B54" si="27">+A38+0.01</f>
        <v>184.02999999999969</v>
      </c>
      <c r="B39" s="97">
        <f t="shared" si="27"/>
        <v>1.2249999999999821</v>
      </c>
      <c r="C39" s="91">
        <f t="shared" si="23"/>
        <v>9.0499999999999954</v>
      </c>
      <c r="D39" s="96">
        <f t="shared" ref="D39:E54" si="28">+D38+0.01</f>
        <v>184.52999999999923</v>
      </c>
      <c r="E39" s="97">
        <f t="shared" si="28"/>
        <v>1.7249999999999825</v>
      </c>
      <c r="F39" s="91">
        <f t="shared" si="24"/>
        <v>30.499999999999993</v>
      </c>
      <c r="G39" s="96">
        <f t="shared" ref="G39:H54" si="29">+G38+0.01</f>
        <v>185.02999999999878</v>
      </c>
      <c r="H39" s="97">
        <f t="shared" si="29"/>
        <v>2.2249999999999779</v>
      </c>
      <c r="I39" s="91">
        <f t="shared" si="25"/>
        <v>58.404999999999987</v>
      </c>
      <c r="J39" s="96">
        <f t="shared" ref="J39:K54" si="30">+J38+0.01</f>
        <v>185.52999999999832</v>
      </c>
      <c r="K39" s="97">
        <f t="shared" si="30"/>
        <v>2.7249999999999672</v>
      </c>
      <c r="L39" s="91">
        <f t="shared" si="26"/>
        <v>93.180000000000049</v>
      </c>
      <c r="M39" s="93">
        <f t="shared" si="8"/>
        <v>186.9999999999998</v>
      </c>
      <c r="N39" s="80">
        <v>10</v>
      </c>
      <c r="O39" s="93">
        <f t="shared" si="9"/>
        <v>4.1949999999999834</v>
      </c>
      <c r="P39" s="94">
        <f t="shared" si="10"/>
        <v>217</v>
      </c>
      <c r="Q39" s="80"/>
      <c r="R39" s="95"/>
      <c r="S39" s="80"/>
      <c r="T39" s="80"/>
    </row>
    <row r="40" spans="1:20" ht="17.100000000000001" customHeight="1" x14ac:dyDescent="0.45">
      <c r="A40" s="96">
        <f t="shared" si="27"/>
        <v>184.03999999999968</v>
      </c>
      <c r="B40" s="97">
        <f t="shared" si="27"/>
        <v>1.2349999999999821</v>
      </c>
      <c r="C40" s="91">
        <f t="shared" si="23"/>
        <v>9.399999999999995</v>
      </c>
      <c r="D40" s="96">
        <f t="shared" si="28"/>
        <v>184.53999999999922</v>
      </c>
      <c r="E40" s="97">
        <f t="shared" si="28"/>
        <v>1.7349999999999826</v>
      </c>
      <c r="F40" s="91">
        <f t="shared" si="24"/>
        <v>30.999999999999993</v>
      </c>
      <c r="G40" s="96">
        <f t="shared" si="29"/>
        <v>185.03999999999877</v>
      </c>
      <c r="H40" s="97">
        <f t="shared" si="29"/>
        <v>2.2349999999999777</v>
      </c>
      <c r="I40" s="91">
        <f t="shared" si="25"/>
        <v>59.039999999999985</v>
      </c>
      <c r="J40" s="96">
        <f t="shared" si="30"/>
        <v>185.53999999999832</v>
      </c>
      <c r="K40" s="97">
        <f t="shared" si="30"/>
        <v>2.734999999999967</v>
      </c>
      <c r="L40" s="91">
        <f t="shared" si="26"/>
        <v>93.940000000000055</v>
      </c>
      <c r="M40" s="93">
        <f t="shared" si="8"/>
        <v>187.0999999999998</v>
      </c>
      <c r="N40" s="80">
        <v>10</v>
      </c>
      <c r="O40" s="93">
        <f t="shared" si="9"/>
        <v>4.2949999999999831</v>
      </c>
      <c r="P40" s="94">
        <f t="shared" si="10"/>
        <v>227</v>
      </c>
      <c r="Q40" s="80"/>
      <c r="R40" s="95"/>
      <c r="S40" s="80"/>
      <c r="T40" s="80"/>
    </row>
    <row r="41" spans="1:20" ht="17.100000000000001" customHeight="1" x14ac:dyDescent="0.45">
      <c r="A41" s="96">
        <f t="shared" si="27"/>
        <v>184.04999999999967</v>
      </c>
      <c r="B41" s="97">
        <f t="shared" si="27"/>
        <v>1.2449999999999821</v>
      </c>
      <c r="C41" s="91">
        <f t="shared" si="23"/>
        <v>9.7499999999999947</v>
      </c>
      <c r="D41" s="96">
        <f t="shared" si="28"/>
        <v>184.54999999999922</v>
      </c>
      <c r="E41" s="97">
        <f t="shared" si="28"/>
        <v>1.7449999999999826</v>
      </c>
      <c r="F41" s="91">
        <f t="shared" si="24"/>
        <v>31.499999999999993</v>
      </c>
      <c r="G41" s="96">
        <f t="shared" si="29"/>
        <v>185.04999999999876</v>
      </c>
      <c r="H41" s="97">
        <f t="shared" si="29"/>
        <v>2.2449999999999775</v>
      </c>
      <c r="I41" s="91">
        <f t="shared" si="25"/>
        <v>59.674999999999983</v>
      </c>
      <c r="J41" s="96">
        <f t="shared" si="30"/>
        <v>185.54999999999831</v>
      </c>
      <c r="K41" s="97">
        <f t="shared" si="30"/>
        <v>2.7449999999999668</v>
      </c>
      <c r="L41" s="91">
        <f t="shared" si="26"/>
        <v>94.70000000000006</v>
      </c>
      <c r="M41" s="93">
        <f t="shared" si="8"/>
        <v>187.19999999999979</v>
      </c>
      <c r="N41" s="80">
        <v>10</v>
      </c>
      <c r="O41" s="93">
        <f t="shared" si="9"/>
        <v>4.3949999999999827</v>
      </c>
      <c r="P41" s="94">
        <f t="shared" si="10"/>
        <v>237</v>
      </c>
      <c r="Q41" s="80"/>
      <c r="R41" s="95"/>
      <c r="S41" s="80"/>
      <c r="T41" s="80"/>
    </row>
    <row r="42" spans="1:20" ht="17.100000000000001" customHeight="1" x14ac:dyDescent="0.45">
      <c r="A42" s="96">
        <f t="shared" si="27"/>
        <v>184.05999999999966</v>
      </c>
      <c r="B42" s="97">
        <f t="shared" si="27"/>
        <v>1.2549999999999821</v>
      </c>
      <c r="C42" s="91">
        <f t="shared" si="23"/>
        <v>10.099999999999994</v>
      </c>
      <c r="D42" s="96">
        <f t="shared" si="28"/>
        <v>184.55999999999921</v>
      </c>
      <c r="E42" s="97">
        <f t="shared" si="28"/>
        <v>1.7549999999999826</v>
      </c>
      <c r="F42" s="91">
        <f t="shared" si="24"/>
        <v>31.999999999999993</v>
      </c>
      <c r="G42" s="96">
        <f t="shared" si="29"/>
        <v>185.05999999999875</v>
      </c>
      <c r="H42" s="97">
        <f t="shared" si="29"/>
        <v>2.2549999999999772</v>
      </c>
      <c r="I42" s="91">
        <f t="shared" si="25"/>
        <v>60.309999999999981</v>
      </c>
      <c r="J42" s="96">
        <f t="shared" si="30"/>
        <v>185.5599999999983</v>
      </c>
      <c r="K42" s="97">
        <f t="shared" si="30"/>
        <v>2.7549999999999666</v>
      </c>
      <c r="L42" s="91">
        <f t="shared" si="26"/>
        <v>95.460000000000065</v>
      </c>
      <c r="M42" s="93">
        <f t="shared" si="8"/>
        <v>187.29999999999978</v>
      </c>
      <c r="N42" s="80">
        <v>10</v>
      </c>
      <c r="O42" s="93">
        <f t="shared" si="9"/>
        <v>4.4949999999999823</v>
      </c>
      <c r="P42" s="94">
        <f t="shared" si="10"/>
        <v>247</v>
      </c>
      <c r="Q42" s="80"/>
      <c r="R42" s="95"/>
      <c r="S42" s="80"/>
      <c r="T42" s="80"/>
    </row>
    <row r="43" spans="1:20" ht="17.100000000000001" customHeight="1" x14ac:dyDescent="0.45">
      <c r="A43" s="96">
        <f t="shared" si="27"/>
        <v>184.06999999999965</v>
      </c>
      <c r="B43" s="97">
        <f t="shared" si="27"/>
        <v>1.2649999999999821</v>
      </c>
      <c r="C43" s="91">
        <f t="shared" si="23"/>
        <v>10.449999999999994</v>
      </c>
      <c r="D43" s="96">
        <f t="shared" si="28"/>
        <v>184.5699999999992</v>
      </c>
      <c r="E43" s="97">
        <f t="shared" si="28"/>
        <v>1.7649999999999826</v>
      </c>
      <c r="F43" s="91">
        <f t="shared" si="24"/>
        <v>32.499999999999993</v>
      </c>
      <c r="G43" s="96">
        <f t="shared" si="29"/>
        <v>185.06999999999874</v>
      </c>
      <c r="H43" s="97">
        <f t="shared" si="29"/>
        <v>2.264999999999977</v>
      </c>
      <c r="I43" s="91">
        <f t="shared" si="25"/>
        <v>60.944999999999979</v>
      </c>
      <c r="J43" s="96">
        <f t="shared" si="30"/>
        <v>185.56999999999829</v>
      </c>
      <c r="K43" s="97">
        <f t="shared" si="30"/>
        <v>2.7649999999999664</v>
      </c>
      <c r="L43" s="91">
        <f t="shared" si="26"/>
        <v>96.22000000000007</v>
      </c>
      <c r="M43" s="93">
        <f t="shared" si="8"/>
        <v>187.39999999999978</v>
      </c>
      <c r="N43" s="80">
        <v>10</v>
      </c>
      <c r="O43" s="93">
        <f t="shared" si="9"/>
        <v>4.594999999999982</v>
      </c>
      <c r="P43" s="94">
        <f t="shared" si="10"/>
        <v>257</v>
      </c>
      <c r="Q43" s="80"/>
      <c r="R43" s="95"/>
      <c r="S43" s="80"/>
      <c r="T43" s="80"/>
    </row>
    <row r="44" spans="1:20" ht="17.100000000000001" customHeight="1" x14ac:dyDescent="0.45">
      <c r="A44" s="96">
        <f t="shared" si="27"/>
        <v>184.07999999999964</v>
      </c>
      <c r="B44" s="97">
        <f t="shared" si="27"/>
        <v>1.2749999999999821</v>
      </c>
      <c r="C44" s="91">
        <f t="shared" si="23"/>
        <v>10.799999999999994</v>
      </c>
      <c r="D44" s="96">
        <f t="shared" si="28"/>
        <v>184.57999999999919</v>
      </c>
      <c r="E44" s="97">
        <f t="shared" si="28"/>
        <v>1.7749999999999826</v>
      </c>
      <c r="F44" s="91">
        <f t="shared" si="24"/>
        <v>32.999999999999993</v>
      </c>
      <c r="G44" s="96">
        <f t="shared" si="29"/>
        <v>185.07999999999873</v>
      </c>
      <c r="H44" s="97">
        <f t="shared" si="29"/>
        <v>2.2749999999999768</v>
      </c>
      <c r="I44" s="91">
        <f t="shared" si="25"/>
        <v>61.579999999999977</v>
      </c>
      <c r="J44" s="96">
        <f t="shared" si="30"/>
        <v>185.57999999999828</v>
      </c>
      <c r="K44" s="97">
        <f t="shared" si="30"/>
        <v>2.7749999999999662</v>
      </c>
      <c r="L44" s="91">
        <f t="shared" si="26"/>
        <v>96.980000000000075</v>
      </c>
      <c r="M44" s="93">
        <f t="shared" si="8"/>
        <v>187.49999999999977</v>
      </c>
      <c r="N44" s="80">
        <v>10</v>
      </c>
      <c r="O44" s="93">
        <f t="shared" si="9"/>
        <v>4.6949999999999816</v>
      </c>
      <c r="P44" s="94">
        <f t="shared" si="10"/>
        <v>267</v>
      </c>
      <c r="Q44" s="80"/>
      <c r="R44" s="95"/>
      <c r="S44" s="80"/>
      <c r="T44" s="80"/>
    </row>
    <row r="45" spans="1:20" ht="17.100000000000001" customHeight="1" x14ac:dyDescent="0.45">
      <c r="A45" s="96">
        <f t="shared" si="27"/>
        <v>184.08999999999963</v>
      </c>
      <c r="B45" s="97">
        <f t="shared" si="27"/>
        <v>1.2849999999999822</v>
      </c>
      <c r="C45" s="91">
        <f t="shared" si="23"/>
        <v>11.149999999999993</v>
      </c>
      <c r="D45" s="96">
        <f t="shared" si="28"/>
        <v>184.58999999999918</v>
      </c>
      <c r="E45" s="97">
        <f t="shared" si="28"/>
        <v>1.7849999999999826</v>
      </c>
      <c r="F45" s="91">
        <f t="shared" si="24"/>
        <v>33.499999999999993</v>
      </c>
      <c r="G45" s="96">
        <f t="shared" si="29"/>
        <v>185.08999999999872</v>
      </c>
      <c r="H45" s="97">
        <f t="shared" si="29"/>
        <v>2.2849999999999766</v>
      </c>
      <c r="I45" s="91">
        <f t="shared" si="25"/>
        <v>62.214999999999975</v>
      </c>
      <c r="J45" s="96">
        <f t="shared" si="30"/>
        <v>185.58999999999827</v>
      </c>
      <c r="K45" s="97">
        <f t="shared" si="30"/>
        <v>2.7849999999999659</v>
      </c>
      <c r="L45" s="91">
        <f t="shared" si="26"/>
        <v>97.74000000000008</v>
      </c>
      <c r="M45" s="93">
        <f t="shared" si="8"/>
        <v>187.59999999999977</v>
      </c>
      <c r="N45" s="80">
        <v>10</v>
      </c>
      <c r="O45" s="93">
        <f t="shared" si="9"/>
        <v>4.7949999999999813</v>
      </c>
      <c r="P45" s="94">
        <f t="shared" si="10"/>
        <v>277</v>
      </c>
      <c r="Q45" s="80"/>
      <c r="R45" s="95"/>
      <c r="S45" s="80"/>
      <c r="T45" s="80"/>
    </row>
    <row r="46" spans="1:20" ht="17.100000000000001" customHeight="1" x14ac:dyDescent="0.45">
      <c r="A46" s="98">
        <f t="shared" si="27"/>
        <v>184.09999999999962</v>
      </c>
      <c r="B46" s="99">
        <f t="shared" si="27"/>
        <v>1.2949999999999822</v>
      </c>
      <c r="C46" s="100">
        <f t="shared" si="23"/>
        <v>11.499999999999993</v>
      </c>
      <c r="D46" s="98">
        <f t="shared" si="28"/>
        <v>184.59999999999917</v>
      </c>
      <c r="E46" s="99">
        <f t="shared" si="28"/>
        <v>1.7949999999999826</v>
      </c>
      <c r="F46" s="100">
        <f t="shared" si="24"/>
        <v>33.999999999999993</v>
      </c>
      <c r="G46" s="98">
        <f t="shared" si="29"/>
        <v>185.09999999999872</v>
      </c>
      <c r="H46" s="99">
        <f t="shared" si="29"/>
        <v>2.2949999999999764</v>
      </c>
      <c r="I46" s="101">
        <f t="shared" si="25"/>
        <v>62.849999999999973</v>
      </c>
      <c r="J46" s="98">
        <f t="shared" si="30"/>
        <v>185.59999999999826</v>
      </c>
      <c r="K46" s="99">
        <f t="shared" si="30"/>
        <v>2.7949999999999657</v>
      </c>
      <c r="L46" s="101">
        <f t="shared" si="26"/>
        <v>98.500000000000085</v>
      </c>
      <c r="M46" s="93">
        <f t="shared" si="8"/>
        <v>187.69999999999976</v>
      </c>
      <c r="N46" s="80">
        <v>10</v>
      </c>
      <c r="O46" s="93">
        <f t="shared" si="9"/>
        <v>4.8949999999999809</v>
      </c>
      <c r="P46" s="94">
        <f t="shared" si="10"/>
        <v>287</v>
      </c>
      <c r="Q46" s="80"/>
      <c r="R46" s="95"/>
      <c r="S46" s="80"/>
      <c r="T46" s="80"/>
    </row>
    <row r="47" spans="1:20" ht="17.100000000000001" customHeight="1" x14ac:dyDescent="0.45">
      <c r="A47" s="102">
        <f t="shared" si="27"/>
        <v>184.10999999999962</v>
      </c>
      <c r="B47" s="103">
        <f t="shared" si="27"/>
        <v>1.3049999999999822</v>
      </c>
      <c r="C47" s="104">
        <f t="shared" ref="C47:C55" si="31">+C46+$N$10/10</f>
        <v>11.909999999999993</v>
      </c>
      <c r="D47" s="102">
        <f t="shared" si="28"/>
        <v>184.60999999999916</v>
      </c>
      <c r="E47" s="103">
        <f t="shared" si="28"/>
        <v>1.8049999999999826</v>
      </c>
      <c r="F47" s="104">
        <f t="shared" ref="F47:F55" si="32">+F46+$N$15/10</f>
        <v>34.539999999999992</v>
      </c>
      <c r="G47" s="102">
        <f t="shared" si="29"/>
        <v>185.10999999999871</v>
      </c>
      <c r="H47" s="103">
        <f t="shared" si="29"/>
        <v>2.3049999999999762</v>
      </c>
      <c r="I47" s="104">
        <f t="shared" ref="I47:I55" si="33">+I46+$N$20/10</f>
        <v>63.484999999999971</v>
      </c>
      <c r="J47" s="102">
        <f t="shared" si="30"/>
        <v>185.60999999999825</v>
      </c>
      <c r="K47" s="103">
        <f t="shared" si="30"/>
        <v>2.8049999999999655</v>
      </c>
      <c r="L47" s="104">
        <f t="shared" ref="L47:L55" si="34">+L46+$N$25/10</f>
        <v>99.295000000000087</v>
      </c>
      <c r="M47" s="93">
        <f t="shared" si="8"/>
        <v>187.79999999999976</v>
      </c>
      <c r="N47" s="80">
        <v>10.5</v>
      </c>
      <c r="O47" s="93">
        <f t="shared" si="9"/>
        <v>4.9949999999999806</v>
      </c>
      <c r="P47" s="94">
        <f t="shared" si="10"/>
        <v>297</v>
      </c>
      <c r="Q47" s="80"/>
      <c r="R47" s="95"/>
      <c r="S47" s="80"/>
      <c r="T47" s="80"/>
    </row>
    <row r="48" spans="1:20" ht="17.100000000000001" customHeight="1" x14ac:dyDescent="0.45">
      <c r="A48" s="96">
        <f t="shared" si="27"/>
        <v>184.11999999999961</v>
      </c>
      <c r="B48" s="97">
        <f t="shared" si="27"/>
        <v>1.3149999999999822</v>
      </c>
      <c r="C48" s="91">
        <f t="shared" si="31"/>
        <v>12.319999999999993</v>
      </c>
      <c r="D48" s="96">
        <f t="shared" si="28"/>
        <v>184.61999999999915</v>
      </c>
      <c r="E48" s="97">
        <f t="shared" si="28"/>
        <v>1.8149999999999826</v>
      </c>
      <c r="F48" s="91">
        <f t="shared" si="32"/>
        <v>35.079999999999991</v>
      </c>
      <c r="G48" s="96">
        <f t="shared" si="29"/>
        <v>185.1199999999987</v>
      </c>
      <c r="H48" s="97">
        <f t="shared" si="29"/>
        <v>2.314999999999976</v>
      </c>
      <c r="I48" s="91">
        <f t="shared" si="33"/>
        <v>64.119999999999976</v>
      </c>
      <c r="J48" s="96">
        <f t="shared" si="30"/>
        <v>185.61999999999824</v>
      </c>
      <c r="K48" s="97">
        <f t="shared" si="30"/>
        <v>2.8149999999999653</v>
      </c>
      <c r="L48" s="91">
        <f t="shared" si="34"/>
        <v>100.09000000000009</v>
      </c>
      <c r="M48" s="93">
        <f t="shared" si="8"/>
        <v>187.89999999999975</v>
      </c>
      <c r="N48" s="80">
        <v>10.5</v>
      </c>
      <c r="O48" s="93">
        <f t="shared" si="9"/>
        <v>5.0949999999999802</v>
      </c>
      <c r="P48" s="94">
        <f t="shared" si="10"/>
        <v>307.5</v>
      </c>
      <c r="Q48" s="80"/>
      <c r="R48" s="95"/>
      <c r="S48" s="80"/>
      <c r="T48" s="80"/>
    </row>
    <row r="49" spans="1:20" ht="17.100000000000001" customHeight="1" x14ac:dyDescent="0.45">
      <c r="A49" s="96">
        <f t="shared" si="27"/>
        <v>184.1299999999996</v>
      </c>
      <c r="B49" s="97">
        <f t="shared" si="27"/>
        <v>1.3249999999999822</v>
      </c>
      <c r="C49" s="91">
        <f t="shared" si="31"/>
        <v>12.729999999999993</v>
      </c>
      <c r="D49" s="96">
        <f t="shared" si="28"/>
        <v>184.62999999999914</v>
      </c>
      <c r="E49" s="97">
        <f t="shared" si="28"/>
        <v>1.8249999999999826</v>
      </c>
      <c r="F49" s="91">
        <f t="shared" si="32"/>
        <v>35.61999999999999</v>
      </c>
      <c r="G49" s="96">
        <f t="shared" si="29"/>
        <v>185.12999999999869</v>
      </c>
      <c r="H49" s="97">
        <f t="shared" si="29"/>
        <v>2.3249999999999758</v>
      </c>
      <c r="I49" s="91">
        <f t="shared" si="33"/>
        <v>64.754999999999981</v>
      </c>
      <c r="J49" s="96">
        <f t="shared" si="30"/>
        <v>185.62999999999823</v>
      </c>
      <c r="K49" s="97">
        <f t="shared" si="30"/>
        <v>2.8249999999999651</v>
      </c>
      <c r="L49" s="91">
        <f t="shared" si="34"/>
        <v>100.88500000000009</v>
      </c>
      <c r="M49" s="93">
        <f t="shared" si="8"/>
        <v>187.99999999999974</v>
      </c>
      <c r="N49" s="80">
        <v>10.5</v>
      </c>
      <c r="O49" s="93">
        <f t="shared" si="9"/>
        <v>5.1949999999999799</v>
      </c>
      <c r="P49" s="94">
        <f t="shared" si="10"/>
        <v>318</v>
      </c>
      <c r="Q49" s="80"/>
      <c r="R49" s="95"/>
      <c r="S49" s="80"/>
      <c r="T49" s="80"/>
    </row>
    <row r="50" spans="1:20" ht="17.100000000000001" customHeight="1" x14ac:dyDescent="0.45">
      <c r="A50" s="96">
        <f t="shared" si="27"/>
        <v>184.13999999999959</v>
      </c>
      <c r="B50" s="97">
        <f t="shared" si="27"/>
        <v>1.3349999999999822</v>
      </c>
      <c r="C50" s="91">
        <f t="shared" si="31"/>
        <v>13.139999999999993</v>
      </c>
      <c r="D50" s="96">
        <f t="shared" si="28"/>
        <v>184.63999999999913</v>
      </c>
      <c r="E50" s="97">
        <f t="shared" si="28"/>
        <v>1.8349999999999826</v>
      </c>
      <c r="F50" s="91">
        <f t="shared" si="32"/>
        <v>36.159999999999989</v>
      </c>
      <c r="G50" s="96">
        <f t="shared" si="29"/>
        <v>185.13999999999868</v>
      </c>
      <c r="H50" s="97">
        <f t="shared" si="29"/>
        <v>2.3349999999999755</v>
      </c>
      <c r="I50" s="91">
        <f t="shared" si="33"/>
        <v>65.389999999999986</v>
      </c>
      <c r="J50" s="96">
        <f t="shared" si="30"/>
        <v>185.63999999999822</v>
      </c>
      <c r="K50" s="97">
        <f t="shared" si="30"/>
        <v>2.8349999999999649</v>
      </c>
      <c r="L50" s="91">
        <f t="shared" si="34"/>
        <v>101.68000000000009</v>
      </c>
      <c r="M50" s="93">
        <f t="shared" si="8"/>
        <v>188.09999999999974</v>
      </c>
      <c r="N50" s="80">
        <v>10.5</v>
      </c>
      <c r="O50" s="93">
        <f t="shared" si="9"/>
        <v>5.2949999999999795</v>
      </c>
      <c r="P50" s="94">
        <f t="shared" si="10"/>
        <v>328.5</v>
      </c>
      <c r="Q50" s="80"/>
      <c r="R50" s="95"/>
      <c r="S50" s="80"/>
      <c r="T50" s="80"/>
    </row>
    <row r="51" spans="1:20" ht="17.100000000000001" customHeight="1" x14ac:dyDescent="0.45">
      <c r="A51" s="96">
        <f t="shared" si="27"/>
        <v>184.14999999999958</v>
      </c>
      <c r="B51" s="97">
        <f t="shared" si="27"/>
        <v>1.3449999999999822</v>
      </c>
      <c r="C51" s="91">
        <f t="shared" si="31"/>
        <v>13.549999999999994</v>
      </c>
      <c r="D51" s="96">
        <f t="shared" si="28"/>
        <v>184.64999999999912</v>
      </c>
      <c r="E51" s="97">
        <f t="shared" si="28"/>
        <v>1.8449999999999827</v>
      </c>
      <c r="F51" s="91">
        <f t="shared" si="32"/>
        <v>36.699999999999989</v>
      </c>
      <c r="G51" s="96">
        <f t="shared" si="29"/>
        <v>185.14999999999867</v>
      </c>
      <c r="H51" s="97">
        <f t="shared" si="29"/>
        <v>2.3449999999999753</v>
      </c>
      <c r="I51" s="91">
        <f t="shared" si="33"/>
        <v>66.024999999999991</v>
      </c>
      <c r="J51" s="96">
        <f t="shared" si="30"/>
        <v>185.64999999999822</v>
      </c>
      <c r="K51" s="97">
        <f t="shared" si="30"/>
        <v>2.8449999999999647</v>
      </c>
      <c r="L51" s="91">
        <f t="shared" si="34"/>
        <v>102.47500000000009</v>
      </c>
      <c r="M51" s="93">
        <f t="shared" si="8"/>
        <v>188.19999999999973</v>
      </c>
      <c r="N51" s="80">
        <v>11</v>
      </c>
      <c r="O51" s="93">
        <f t="shared" si="9"/>
        <v>5.3949999999999791</v>
      </c>
      <c r="P51" s="94">
        <f t="shared" si="10"/>
        <v>339</v>
      </c>
      <c r="Q51" s="80"/>
      <c r="R51" s="95"/>
      <c r="S51" s="80"/>
      <c r="T51" s="80"/>
    </row>
    <row r="52" spans="1:20" ht="17.100000000000001" customHeight="1" x14ac:dyDescent="0.45">
      <c r="A52" s="96">
        <f t="shared" si="27"/>
        <v>184.15999999999957</v>
      </c>
      <c r="B52" s="97">
        <f t="shared" si="27"/>
        <v>1.3549999999999822</v>
      </c>
      <c r="C52" s="91">
        <f t="shared" si="31"/>
        <v>13.959999999999994</v>
      </c>
      <c r="D52" s="96">
        <f t="shared" si="28"/>
        <v>184.65999999999912</v>
      </c>
      <c r="E52" s="97">
        <f t="shared" si="28"/>
        <v>1.8549999999999827</v>
      </c>
      <c r="F52" s="91">
        <f t="shared" si="32"/>
        <v>37.239999999999988</v>
      </c>
      <c r="G52" s="96">
        <f t="shared" si="29"/>
        <v>185.15999999999866</v>
      </c>
      <c r="H52" s="97">
        <f t="shared" si="29"/>
        <v>2.3549999999999751</v>
      </c>
      <c r="I52" s="91">
        <f t="shared" si="33"/>
        <v>66.66</v>
      </c>
      <c r="J52" s="96">
        <f t="shared" si="30"/>
        <v>185.65999999999821</v>
      </c>
      <c r="K52" s="97">
        <f t="shared" si="30"/>
        <v>2.8549999999999645</v>
      </c>
      <c r="L52" s="91">
        <f t="shared" si="34"/>
        <v>103.2700000000001</v>
      </c>
      <c r="M52" s="93">
        <f t="shared" si="8"/>
        <v>188.29999999999973</v>
      </c>
      <c r="N52" s="80">
        <v>11</v>
      </c>
      <c r="O52" s="93">
        <f t="shared" si="9"/>
        <v>5.4949999999999788</v>
      </c>
      <c r="P52" s="94">
        <f t="shared" si="10"/>
        <v>350</v>
      </c>
      <c r="Q52" s="80"/>
      <c r="R52" s="95"/>
      <c r="S52" s="80"/>
      <c r="T52" s="80"/>
    </row>
    <row r="53" spans="1:20" ht="17.100000000000001" customHeight="1" x14ac:dyDescent="0.45">
      <c r="A53" s="96">
        <f t="shared" si="27"/>
        <v>184.16999999999956</v>
      </c>
      <c r="B53" s="97">
        <f t="shared" si="27"/>
        <v>1.3649999999999822</v>
      </c>
      <c r="C53" s="91">
        <f t="shared" si="31"/>
        <v>14.369999999999994</v>
      </c>
      <c r="D53" s="96">
        <f t="shared" si="28"/>
        <v>184.66999999999911</v>
      </c>
      <c r="E53" s="97">
        <f t="shared" si="28"/>
        <v>1.8649999999999827</v>
      </c>
      <c r="F53" s="91">
        <f t="shared" si="32"/>
        <v>37.779999999999987</v>
      </c>
      <c r="G53" s="96">
        <f t="shared" si="29"/>
        <v>185.16999999999865</v>
      </c>
      <c r="H53" s="97">
        <f t="shared" si="29"/>
        <v>2.3649999999999749</v>
      </c>
      <c r="I53" s="91">
        <f t="shared" si="33"/>
        <v>67.295000000000002</v>
      </c>
      <c r="J53" s="96">
        <f t="shared" si="30"/>
        <v>185.6699999999982</v>
      </c>
      <c r="K53" s="97">
        <f t="shared" si="30"/>
        <v>2.8649999999999642</v>
      </c>
      <c r="L53" s="91">
        <f t="shared" si="34"/>
        <v>104.0650000000001</v>
      </c>
      <c r="M53" s="93">
        <f t="shared" si="8"/>
        <v>188.39999999999972</v>
      </c>
      <c r="N53" s="80">
        <v>11</v>
      </c>
      <c r="O53" s="93">
        <f t="shared" si="9"/>
        <v>5.5949999999999784</v>
      </c>
      <c r="P53" s="94">
        <f t="shared" si="10"/>
        <v>361</v>
      </c>
      <c r="Q53" s="80"/>
      <c r="R53" s="95"/>
      <c r="S53" s="80"/>
      <c r="T53" s="80"/>
    </row>
    <row r="54" spans="1:20" ht="17.100000000000001" customHeight="1" x14ac:dyDescent="0.45">
      <c r="A54" s="96">
        <f t="shared" si="27"/>
        <v>184.17999999999955</v>
      </c>
      <c r="B54" s="97">
        <f t="shared" si="27"/>
        <v>1.3749999999999822</v>
      </c>
      <c r="C54" s="91">
        <f t="shared" si="31"/>
        <v>14.779999999999994</v>
      </c>
      <c r="D54" s="96">
        <f t="shared" si="28"/>
        <v>184.6799999999991</v>
      </c>
      <c r="E54" s="97">
        <f t="shared" si="28"/>
        <v>1.8749999999999827</v>
      </c>
      <c r="F54" s="91">
        <f t="shared" si="32"/>
        <v>38.319999999999986</v>
      </c>
      <c r="G54" s="96">
        <f t="shared" si="29"/>
        <v>185.17999999999864</v>
      </c>
      <c r="H54" s="97">
        <f t="shared" si="29"/>
        <v>2.3749999999999747</v>
      </c>
      <c r="I54" s="91">
        <f t="shared" si="33"/>
        <v>67.930000000000007</v>
      </c>
      <c r="J54" s="96">
        <f t="shared" si="30"/>
        <v>185.67999999999819</v>
      </c>
      <c r="K54" s="97">
        <f t="shared" si="30"/>
        <v>2.874999999999964</v>
      </c>
      <c r="L54" s="91">
        <f t="shared" si="34"/>
        <v>104.8600000000001</v>
      </c>
      <c r="M54" s="93">
        <f t="shared" si="8"/>
        <v>188.49999999999972</v>
      </c>
      <c r="N54" s="80">
        <v>11</v>
      </c>
      <c r="O54" s="93">
        <f t="shared" si="9"/>
        <v>5.6949999999999781</v>
      </c>
      <c r="P54" s="94">
        <f t="shared" si="10"/>
        <v>372</v>
      </c>
      <c r="Q54" s="80"/>
      <c r="R54" s="95"/>
      <c r="S54" s="80"/>
      <c r="T54" s="80"/>
    </row>
    <row r="55" spans="1:20" ht="17.100000000000001" customHeight="1" x14ac:dyDescent="0.45">
      <c r="A55" s="105">
        <f t="shared" ref="A55:B55" si="35">+A54+0.01</f>
        <v>184.18999999999954</v>
      </c>
      <c r="B55" s="106">
        <f t="shared" si="35"/>
        <v>1.3849999999999822</v>
      </c>
      <c r="C55" s="100">
        <f t="shared" si="31"/>
        <v>15.189999999999994</v>
      </c>
      <c r="D55" s="105">
        <f t="shared" ref="D55:E55" si="36">+D54+0.01</f>
        <v>184.68999999999909</v>
      </c>
      <c r="E55" s="106">
        <f t="shared" si="36"/>
        <v>1.8849999999999827</v>
      </c>
      <c r="F55" s="100">
        <f t="shared" si="32"/>
        <v>38.859999999999985</v>
      </c>
      <c r="G55" s="105">
        <f t="shared" ref="G55:H55" si="37">+G54+0.01</f>
        <v>185.18999999999863</v>
      </c>
      <c r="H55" s="106">
        <f t="shared" si="37"/>
        <v>2.3849999999999745</v>
      </c>
      <c r="I55" s="100">
        <f t="shared" si="33"/>
        <v>68.565000000000012</v>
      </c>
      <c r="J55" s="105">
        <f t="shared" ref="J55:K55" si="38">+J54+0.01</f>
        <v>185.68999999999818</v>
      </c>
      <c r="K55" s="106">
        <f t="shared" si="38"/>
        <v>2.8849999999999638</v>
      </c>
      <c r="L55" s="100">
        <f t="shared" si="34"/>
        <v>105.6550000000001</v>
      </c>
      <c r="M55" s="93">
        <f t="shared" si="8"/>
        <v>188.59999999999971</v>
      </c>
      <c r="N55" s="80">
        <v>11</v>
      </c>
      <c r="O55" s="93">
        <f t="shared" si="9"/>
        <v>5.7949999999999777</v>
      </c>
      <c r="P55" s="94">
        <f t="shared" si="10"/>
        <v>383</v>
      </c>
      <c r="Q55" s="80"/>
      <c r="R55" s="95"/>
      <c r="S55" s="80"/>
      <c r="T55" s="80"/>
    </row>
    <row r="56" spans="1:20" ht="23.1" customHeight="1" x14ac:dyDescent="0.45">
      <c r="A56" s="78" t="s">
        <v>36</v>
      </c>
      <c r="B56" s="78"/>
      <c r="C56" s="78"/>
      <c r="D56" s="78"/>
      <c r="E56" s="78"/>
      <c r="F56" s="78"/>
      <c r="G56" s="78"/>
      <c r="H56" s="78"/>
      <c r="I56" s="79"/>
      <c r="J56" s="79"/>
      <c r="K56" s="79"/>
      <c r="L56" s="79"/>
      <c r="M56" s="93">
        <f t="shared" si="8"/>
        <v>188.6999999999997</v>
      </c>
      <c r="N56" s="80">
        <v>11</v>
      </c>
      <c r="O56" s="93">
        <f t="shared" si="9"/>
        <v>5.8949999999999774</v>
      </c>
      <c r="P56" s="94">
        <f t="shared" si="10"/>
        <v>394</v>
      </c>
      <c r="Q56" s="80"/>
      <c r="R56" s="95"/>
      <c r="S56" s="80"/>
      <c r="T56" s="80"/>
    </row>
    <row r="57" spans="1:20" ht="23.1" customHeight="1" x14ac:dyDescent="0.45">
      <c r="A57" s="78" t="s">
        <v>37</v>
      </c>
      <c r="B57" s="78"/>
      <c r="C57" s="78"/>
      <c r="D57" s="78"/>
      <c r="E57" s="78"/>
      <c r="F57" s="78"/>
      <c r="G57" s="78"/>
      <c r="H57" s="78"/>
      <c r="I57" s="79"/>
      <c r="J57" s="79"/>
      <c r="K57" s="79"/>
      <c r="L57" s="79"/>
      <c r="M57" s="93">
        <f t="shared" si="8"/>
        <v>188.7999999999997</v>
      </c>
      <c r="N57" s="80">
        <v>11</v>
      </c>
      <c r="O57" s="93">
        <f t="shared" si="9"/>
        <v>5.994999999999977</v>
      </c>
      <c r="P57" s="94">
        <f t="shared" si="10"/>
        <v>405</v>
      </c>
      <c r="Q57" s="80"/>
      <c r="R57" s="95"/>
      <c r="S57" s="80"/>
      <c r="T57" s="80"/>
    </row>
    <row r="58" spans="1:20" ht="23.1" customHeight="1" x14ac:dyDescent="0.45">
      <c r="A58" s="84" t="s">
        <v>39</v>
      </c>
      <c r="B58" s="78"/>
      <c r="C58" s="78"/>
      <c r="D58" s="78"/>
      <c r="E58" s="78"/>
      <c r="F58" s="78"/>
      <c r="G58" s="78"/>
      <c r="H58" s="78"/>
      <c r="I58" s="79"/>
      <c r="J58" s="79"/>
      <c r="K58" s="79"/>
      <c r="L58" s="79"/>
      <c r="M58" s="93">
        <f t="shared" si="8"/>
        <v>188.89999999999969</v>
      </c>
      <c r="N58" s="80">
        <v>11</v>
      </c>
      <c r="O58" s="93">
        <f t="shared" si="9"/>
        <v>6.0949999999999767</v>
      </c>
      <c r="P58" s="94">
        <f t="shared" si="10"/>
        <v>416</v>
      </c>
      <c r="Q58" s="80"/>
      <c r="R58" s="95"/>
      <c r="S58" s="80"/>
      <c r="T58" s="80"/>
    </row>
    <row r="59" spans="1:20" ht="23.1" customHeight="1" x14ac:dyDescent="0.45">
      <c r="A59" s="85" t="s">
        <v>40</v>
      </c>
      <c r="B59" s="85" t="s">
        <v>40</v>
      </c>
      <c r="C59" s="85" t="s">
        <v>41</v>
      </c>
      <c r="D59" s="85" t="s">
        <v>40</v>
      </c>
      <c r="E59" s="85" t="s">
        <v>40</v>
      </c>
      <c r="F59" s="85" t="s">
        <v>41</v>
      </c>
      <c r="G59" s="85" t="s">
        <v>40</v>
      </c>
      <c r="H59" s="85" t="s">
        <v>40</v>
      </c>
      <c r="I59" s="85" t="s">
        <v>41</v>
      </c>
      <c r="J59" s="85" t="s">
        <v>40</v>
      </c>
      <c r="K59" s="85" t="s">
        <v>40</v>
      </c>
      <c r="L59" s="85" t="s">
        <v>41</v>
      </c>
      <c r="M59" s="93">
        <f t="shared" si="8"/>
        <v>188.99999999999969</v>
      </c>
      <c r="N59" s="80">
        <v>11</v>
      </c>
      <c r="O59" s="93">
        <f t="shared" si="9"/>
        <v>6.1949999999999763</v>
      </c>
      <c r="P59" s="94">
        <f t="shared" si="10"/>
        <v>427</v>
      </c>
      <c r="Q59" s="80"/>
      <c r="R59" s="95"/>
      <c r="S59" s="80"/>
      <c r="T59" s="80"/>
    </row>
    <row r="60" spans="1:20" ht="23.1" customHeight="1" x14ac:dyDescent="0.45">
      <c r="A60" s="86" t="s">
        <v>42</v>
      </c>
      <c r="B60" s="86" t="s">
        <v>43</v>
      </c>
      <c r="C60" s="86" t="s">
        <v>44</v>
      </c>
      <c r="D60" s="86" t="s">
        <v>42</v>
      </c>
      <c r="E60" s="86" t="s">
        <v>43</v>
      </c>
      <c r="F60" s="86" t="s">
        <v>44</v>
      </c>
      <c r="G60" s="86" t="s">
        <v>42</v>
      </c>
      <c r="H60" s="86" t="s">
        <v>43</v>
      </c>
      <c r="I60" s="86" t="s">
        <v>44</v>
      </c>
      <c r="J60" s="86" t="s">
        <v>42</v>
      </c>
      <c r="K60" s="86" t="s">
        <v>43</v>
      </c>
      <c r="L60" s="86" t="s">
        <v>44</v>
      </c>
      <c r="M60" s="93">
        <f t="shared" si="8"/>
        <v>189.09999999999968</v>
      </c>
      <c r="N60" s="80">
        <v>11</v>
      </c>
      <c r="O60" s="93">
        <f t="shared" si="9"/>
        <v>6.2949999999999759</v>
      </c>
      <c r="P60" s="94">
        <f t="shared" si="10"/>
        <v>438</v>
      </c>
      <c r="Q60" s="80"/>
      <c r="R60" s="95"/>
      <c r="S60" s="80"/>
      <c r="T60" s="80"/>
    </row>
    <row r="61" spans="1:20" ht="17.100000000000001" customHeight="1" x14ac:dyDescent="0.45">
      <c r="A61" s="88">
        <f>J55+0.01</f>
        <v>185.69999999999817</v>
      </c>
      <c r="B61" s="89">
        <f>K55+0.01</f>
        <v>2.8949999999999636</v>
      </c>
      <c r="C61" s="92">
        <f>+L55+$N$25/10</f>
        <v>106.4500000000001</v>
      </c>
      <c r="D61" s="88">
        <f>+A110+0.01</f>
        <v>186.19999999999771</v>
      </c>
      <c r="E61" s="89">
        <f>+B110+0.01</f>
        <v>3.3949999999999529</v>
      </c>
      <c r="F61" s="92">
        <f>+C110+$N$30/10</f>
        <v>146.50000000000026</v>
      </c>
      <c r="G61" s="88">
        <f>+D110+0.01</f>
        <v>186.69999999999726</v>
      </c>
      <c r="H61" s="89">
        <f>+E110+0.01</f>
        <v>3.8949999999999423</v>
      </c>
      <c r="I61" s="92">
        <f>+F110+$N$35/10</f>
        <v>189.50000000000009</v>
      </c>
      <c r="J61" s="88">
        <f>+G110+0.01</f>
        <v>187.19999999999681</v>
      </c>
      <c r="K61" s="89">
        <f>+H110+0.01</f>
        <v>4.3949999999999321</v>
      </c>
      <c r="L61" s="92">
        <f>+I110+$N$40/10</f>
        <v>237.00000000000037</v>
      </c>
      <c r="M61" s="93">
        <f t="shared" si="8"/>
        <v>189.19999999999968</v>
      </c>
      <c r="N61" s="107">
        <v>11.5</v>
      </c>
      <c r="O61" s="93">
        <f t="shared" si="9"/>
        <v>6.3949999999999756</v>
      </c>
      <c r="P61" s="94">
        <f t="shared" si="10"/>
        <v>449</v>
      </c>
      <c r="Q61" s="80"/>
      <c r="R61" s="95"/>
      <c r="S61" s="80"/>
      <c r="T61" s="80"/>
    </row>
    <row r="62" spans="1:20" ht="17.100000000000001" customHeight="1" x14ac:dyDescent="0.45">
      <c r="A62" s="96">
        <f t="shared" ref="A62:B77" si="39">+A61+0.01</f>
        <v>185.70999999999816</v>
      </c>
      <c r="B62" s="97">
        <f t="shared" si="39"/>
        <v>2.9049999999999634</v>
      </c>
      <c r="C62" s="91">
        <f t="shared" ref="C62:C71" si="40">+C61+$N$26/10</f>
        <v>107.2450000000001</v>
      </c>
      <c r="D62" s="96">
        <f t="shared" ref="D62:E77" si="41">+D61+0.01</f>
        <v>186.20999999999771</v>
      </c>
      <c r="E62" s="97">
        <f t="shared" si="41"/>
        <v>3.4049999999999527</v>
      </c>
      <c r="F62" s="91">
        <f t="shared" ref="F62:F71" si="42">+F61+$N$31/10</f>
        <v>147.32500000000024</v>
      </c>
      <c r="G62" s="96">
        <f t="shared" ref="G62:H77" si="43">+G61+0.01</f>
        <v>186.70999999999725</v>
      </c>
      <c r="H62" s="97">
        <f t="shared" si="43"/>
        <v>3.9049999999999421</v>
      </c>
      <c r="I62" s="91">
        <f t="shared" ref="I62:I71" si="44">+I61+$N$36/10</f>
        <v>190.40000000000009</v>
      </c>
      <c r="J62" s="96">
        <f t="shared" ref="J62:K77" si="45">+J61+0.01</f>
        <v>187.2099999999968</v>
      </c>
      <c r="K62" s="97">
        <f t="shared" si="45"/>
        <v>4.4049999999999319</v>
      </c>
      <c r="L62" s="91">
        <f t="shared" ref="L62:L71" si="46">+L61+$N$41/10</f>
        <v>238.00000000000037</v>
      </c>
      <c r="M62" s="93">
        <f t="shared" si="8"/>
        <v>189.29999999999967</v>
      </c>
      <c r="N62" s="107">
        <v>11.5</v>
      </c>
      <c r="O62" s="93">
        <f t="shared" si="9"/>
        <v>6.4949999999999752</v>
      </c>
      <c r="P62" s="94">
        <f t="shared" si="10"/>
        <v>460.5</v>
      </c>
      <c r="Q62" s="80"/>
      <c r="R62" s="95"/>
      <c r="S62" s="80"/>
      <c r="T62" s="80"/>
    </row>
    <row r="63" spans="1:20" ht="17.100000000000001" customHeight="1" x14ac:dyDescent="0.45">
      <c r="A63" s="96">
        <f t="shared" si="39"/>
        <v>185.71999999999815</v>
      </c>
      <c r="B63" s="97">
        <f t="shared" si="39"/>
        <v>2.9149999999999632</v>
      </c>
      <c r="C63" s="91">
        <f t="shared" si="40"/>
        <v>108.04000000000011</v>
      </c>
      <c r="D63" s="96">
        <f t="shared" si="41"/>
        <v>186.2199999999977</v>
      </c>
      <c r="E63" s="97">
        <f t="shared" si="41"/>
        <v>3.4149999999999525</v>
      </c>
      <c r="F63" s="91">
        <f t="shared" si="42"/>
        <v>148.15000000000023</v>
      </c>
      <c r="G63" s="96">
        <f t="shared" si="43"/>
        <v>186.71999999999724</v>
      </c>
      <c r="H63" s="97">
        <f t="shared" si="43"/>
        <v>3.9149999999999419</v>
      </c>
      <c r="I63" s="91">
        <f t="shared" si="44"/>
        <v>191.3000000000001</v>
      </c>
      <c r="J63" s="96">
        <f t="shared" si="45"/>
        <v>187.21999999999679</v>
      </c>
      <c r="K63" s="97">
        <f t="shared" si="45"/>
        <v>4.4149999999999316</v>
      </c>
      <c r="L63" s="91">
        <f t="shared" si="46"/>
        <v>239.00000000000037</v>
      </c>
      <c r="M63" s="93">
        <f t="shared" si="8"/>
        <v>189.39999999999966</v>
      </c>
      <c r="N63" s="107">
        <v>11.5</v>
      </c>
      <c r="O63" s="93">
        <f t="shared" si="9"/>
        <v>6.5949999999999749</v>
      </c>
      <c r="P63" s="94">
        <f t="shared" si="10"/>
        <v>472</v>
      </c>
      <c r="Q63" s="80"/>
      <c r="R63" s="95"/>
      <c r="S63" s="80"/>
      <c r="T63" s="80"/>
    </row>
    <row r="64" spans="1:20" ht="17.100000000000001" customHeight="1" x14ac:dyDescent="0.45">
      <c r="A64" s="96">
        <f t="shared" si="39"/>
        <v>185.72999999999814</v>
      </c>
      <c r="B64" s="97">
        <f t="shared" si="39"/>
        <v>2.924999999999963</v>
      </c>
      <c r="C64" s="91">
        <f t="shared" si="40"/>
        <v>108.83500000000011</v>
      </c>
      <c r="D64" s="96">
        <f t="shared" si="41"/>
        <v>186.22999999999769</v>
      </c>
      <c r="E64" s="97">
        <f t="shared" si="41"/>
        <v>3.4249999999999523</v>
      </c>
      <c r="F64" s="91">
        <f t="shared" si="42"/>
        <v>148.97500000000022</v>
      </c>
      <c r="G64" s="96">
        <f t="shared" si="43"/>
        <v>186.72999999999723</v>
      </c>
      <c r="H64" s="97">
        <f t="shared" si="43"/>
        <v>3.9249999999999416</v>
      </c>
      <c r="I64" s="91">
        <f t="shared" si="44"/>
        <v>192.2000000000001</v>
      </c>
      <c r="J64" s="96">
        <f t="shared" si="45"/>
        <v>187.22999999999678</v>
      </c>
      <c r="K64" s="97">
        <f t="shared" si="45"/>
        <v>4.4249999999999314</v>
      </c>
      <c r="L64" s="91">
        <f t="shared" si="46"/>
        <v>240.00000000000037</v>
      </c>
      <c r="M64" s="93">
        <f t="shared" si="8"/>
        <v>189.49999999999966</v>
      </c>
      <c r="N64" s="107">
        <v>11.5</v>
      </c>
      <c r="O64" s="93">
        <f t="shared" si="9"/>
        <v>6.6949999999999745</v>
      </c>
      <c r="P64" s="94">
        <f t="shared" si="10"/>
        <v>483.5</v>
      </c>
      <c r="Q64" s="80"/>
      <c r="R64" s="95"/>
      <c r="S64" s="80"/>
      <c r="T64" s="80"/>
    </row>
    <row r="65" spans="1:20" ht="17.100000000000001" customHeight="1" x14ac:dyDescent="0.45">
      <c r="A65" s="96">
        <f t="shared" si="39"/>
        <v>185.73999999999813</v>
      </c>
      <c r="B65" s="97">
        <f t="shared" si="39"/>
        <v>2.9349999999999627</v>
      </c>
      <c r="C65" s="91">
        <f t="shared" si="40"/>
        <v>109.63000000000011</v>
      </c>
      <c r="D65" s="96">
        <f t="shared" si="41"/>
        <v>186.23999999999768</v>
      </c>
      <c r="E65" s="97">
        <f t="shared" si="41"/>
        <v>3.4349999999999521</v>
      </c>
      <c r="F65" s="91">
        <f t="shared" si="42"/>
        <v>149.80000000000021</v>
      </c>
      <c r="G65" s="96">
        <f t="shared" si="43"/>
        <v>186.73999999999722</v>
      </c>
      <c r="H65" s="97">
        <f t="shared" si="43"/>
        <v>3.9349999999999414</v>
      </c>
      <c r="I65" s="91">
        <f t="shared" si="44"/>
        <v>193.10000000000011</v>
      </c>
      <c r="J65" s="96">
        <f t="shared" si="45"/>
        <v>187.23999999999677</v>
      </c>
      <c r="K65" s="97">
        <f t="shared" si="45"/>
        <v>4.4349999999999312</v>
      </c>
      <c r="L65" s="91">
        <f t="shared" si="46"/>
        <v>241.00000000000037</v>
      </c>
      <c r="M65" s="93">
        <f t="shared" si="8"/>
        <v>189.59999999999965</v>
      </c>
      <c r="N65" s="107">
        <v>11.5</v>
      </c>
      <c r="O65" s="93">
        <f t="shared" si="9"/>
        <v>6.7949999999999742</v>
      </c>
      <c r="P65" s="94">
        <f t="shared" si="10"/>
        <v>495</v>
      </c>
      <c r="Q65" s="80"/>
      <c r="R65" s="95"/>
      <c r="S65" s="80"/>
      <c r="T65" s="80"/>
    </row>
    <row r="66" spans="1:20" ht="17.100000000000001" customHeight="1" x14ac:dyDescent="0.45">
      <c r="A66" s="96">
        <f t="shared" si="39"/>
        <v>185.74999999999812</v>
      </c>
      <c r="B66" s="97">
        <f t="shared" si="39"/>
        <v>2.9449999999999625</v>
      </c>
      <c r="C66" s="91">
        <f t="shared" si="40"/>
        <v>110.42500000000011</v>
      </c>
      <c r="D66" s="96">
        <f t="shared" si="41"/>
        <v>186.24999999999767</v>
      </c>
      <c r="E66" s="97">
        <f t="shared" si="41"/>
        <v>3.4449999999999519</v>
      </c>
      <c r="F66" s="91">
        <f t="shared" si="42"/>
        <v>150.6250000000002</v>
      </c>
      <c r="G66" s="96">
        <f t="shared" si="43"/>
        <v>186.74999999999721</v>
      </c>
      <c r="H66" s="97">
        <f t="shared" si="43"/>
        <v>3.9449999999999412</v>
      </c>
      <c r="I66" s="91">
        <f t="shared" si="44"/>
        <v>194.00000000000011</v>
      </c>
      <c r="J66" s="96">
        <f t="shared" si="45"/>
        <v>187.24999999999676</v>
      </c>
      <c r="K66" s="97">
        <f t="shared" si="45"/>
        <v>4.444999999999931</v>
      </c>
      <c r="L66" s="91">
        <f t="shared" si="46"/>
        <v>242.00000000000037</v>
      </c>
      <c r="M66" s="93">
        <f t="shared" si="8"/>
        <v>189.69999999999965</v>
      </c>
      <c r="N66" s="107">
        <v>11.5</v>
      </c>
      <c r="O66" s="93">
        <f t="shared" si="9"/>
        <v>6.8949999999999738</v>
      </c>
      <c r="P66" s="94">
        <f t="shared" si="10"/>
        <v>506.5</v>
      </c>
      <c r="Q66" s="80"/>
      <c r="R66" s="95"/>
      <c r="S66" s="80"/>
      <c r="T66" s="80"/>
    </row>
    <row r="67" spans="1:20" ht="17.100000000000001" customHeight="1" x14ac:dyDescent="0.45">
      <c r="A67" s="96">
        <f t="shared" si="39"/>
        <v>185.75999999999812</v>
      </c>
      <c r="B67" s="97">
        <f t="shared" si="39"/>
        <v>2.9549999999999623</v>
      </c>
      <c r="C67" s="91">
        <f t="shared" si="40"/>
        <v>111.22000000000011</v>
      </c>
      <c r="D67" s="96">
        <f t="shared" si="41"/>
        <v>186.25999999999766</v>
      </c>
      <c r="E67" s="97">
        <f t="shared" si="41"/>
        <v>3.4549999999999517</v>
      </c>
      <c r="F67" s="91">
        <f t="shared" si="42"/>
        <v>151.45000000000019</v>
      </c>
      <c r="G67" s="96">
        <f t="shared" si="43"/>
        <v>186.75999999999721</v>
      </c>
      <c r="H67" s="97">
        <f t="shared" si="43"/>
        <v>3.954999999999941</v>
      </c>
      <c r="I67" s="91">
        <f t="shared" si="44"/>
        <v>194.90000000000012</v>
      </c>
      <c r="J67" s="96">
        <f t="shared" si="45"/>
        <v>187.25999999999675</v>
      </c>
      <c r="K67" s="97">
        <f t="shared" si="45"/>
        <v>4.4549999999999308</v>
      </c>
      <c r="L67" s="91">
        <f t="shared" si="46"/>
        <v>243.00000000000037</v>
      </c>
      <c r="M67" s="93">
        <f t="shared" si="8"/>
        <v>189.79999999999964</v>
      </c>
      <c r="N67" s="107">
        <v>11.5</v>
      </c>
      <c r="O67" s="93">
        <f t="shared" si="9"/>
        <v>6.9949999999999735</v>
      </c>
      <c r="P67" s="94">
        <f t="shared" si="10"/>
        <v>518</v>
      </c>
      <c r="Q67" s="80"/>
      <c r="R67" s="80"/>
      <c r="S67" s="80"/>
      <c r="T67" s="80"/>
    </row>
    <row r="68" spans="1:20" ht="17.100000000000001" customHeight="1" x14ac:dyDescent="0.45">
      <c r="A68" s="96">
        <f t="shared" si="39"/>
        <v>185.76999999999811</v>
      </c>
      <c r="B68" s="97">
        <f t="shared" si="39"/>
        <v>2.9649999999999621</v>
      </c>
      <c r="C68" s="91">
        <f t="shared" si="40"/>
        <v>112.01500000000011</v>
      </c>
      <c r="D68" s="96">
        <f t="shared" si="41"/>
        <v>186.26999999999765</v>
      </c>
      <c r="E68" s="97">
        <f t="shared" si="41"/>
        <v>3.4649999999999515</v>
      </c>
      <c r="F68" s="91">
        <f t="shared" si="42"/>
        <v>152.27500000000018</v>
      </c>
      <c r="G68" s="96">
        <f t="shared" si="43"/>
        <v>186.7699999999972</v>
      </c>
      <c r="H68" s="97">
        <f t="shared" si="43"/>
        <v>3.9649999999999408</v>
      </c>
      <c r="I68" s="91">
        <f t="shared" si="44"/>
        <v>195.80000000000013</v>
      </c>
      <c r="J68" s="96">
        <f t="shared" si="45"/>
        <v>187.26999999999674</v>
      </c>
      <c r="K68" s="97">
        <f t="shared" si="45"/>
        <v>4.4649999999999306</v>
      </c>
      <c r="L68" s="91">
        <f t="shared" si="46"/>
        <v>244.00000000000037</v>
      </c>
      <c r="M68" s="93">
        <f t="shared" si="8"/>
        <v>189.89999999999964</v>
      </c>
      <c r="N68" s="107">
        <v>11.5</v>
      </c>
      <c r="O68" s="93">
        <f t="shared" si="9"/>
        <v>7.0949999999999731</v>
      </c>
      <c r="P68" s="94">
        <f t="shared" si="10"/>
        <v>529.5</v>
      </c>
      <c r="Q68" s="80"/>
      <c r="R68" s="80"/>
      <c r="S68" s="80"/>
      <c r="T68" s="80"/>
    </row>
    <row r="69" spans="1:20" ht="17.100000000000001" customHeight="1" x14ac:dyDescent="0.45">
      <c r="A69" s="96">
        <f t="shared" si="39"/>
        <v>185.7799999999981</v>
      </c>
      <c r="B69" s="97">
        <f t="shared" si="39"/>
        <v>2.9749999999999619</v>
      </c>
      <c r="C69" s="91">
        <f t="shared" si="40"/>
        <v>112.81000000000012</v>
      </c>
      <c r="D69" s="96">
        <f t="shared" si="41"/>
        <v>186.27999999999764</v>
      </c>
      <c r="E69" s="97">
        <f t="shared" si="41"/>
        <v>3.4749999999999512</v>
      </c>
      <c r="F69" s="91">
        <f t="shared" si="42"/>
        <v>153.10000000000016</v>
      </c>
      <c r="G69" s="96">
        <f t="shared" si="43"/>
        <v>186.77999999999719</v>
      </c>
      <c r="H69" s="97">
        <f t="shared" si="43"/>
        <v>3.9749999999999406</v>
      </c>
      <c r="I69" s="91">
        <f t="shared" si="44"/>
        <v>196.70000000000013</v>
      </c>
      <c r="J69" s="96">
        <f t="shared" si="45"/>
        <v>187.27999999999673</v>
      </c>
      <c r="K69" s="97">
        <f t="shared" si="45"/>
        <v>4.4749999999999304</v>
      </c>
      <c r="L69" s="91">
        <f t="shared" si="46"/>
        <v>245.00000000000037</v>
      </c>
      <c r="M69" s="93">
        <f t="shared" si="8"/>
        <v>189.99999999999963</v>
      </c>
      <c r="N69" s="107">
        <v>11.5</v>
      </c>
      <c r="O69" s="93">
        <f t="shared" si="9"/>
        <v>7.1949999999999728</v>
      </c>
      <c r="P69" s="94">
        <f t="shared" si="10"/>
        <v>541</v>
      </c>
      <c r="Q69" s="80"/>
      <c r="R69" s="80"/>
      <c r="S69" s="80"/>
      <c r="T69" s="80"/>
    </row>
    <row r="70" spans="1:20" ht="17.100000000000001" customHeight="1" x14ac:dyDescent="0.45">
      <c r="A70" s="96">
        <f t="shared" si="39"/>
        <v>185.78999999999809</v>
      </c>
      <c r="B70" s="97">
        <f t="shared" si="39"/>
        <v>2.9849999999999617</v>
      </c>
      <c r="C70" s="91">
        <f t="shared" si="40"/>
        <v>113.60500000000012</v>
      </c>
      <c r="D70" s="96">
        <f t="shared" si="41"/>
        <v>186.28999999999763</v>
      </c>
      <c r="E70" s="97">
        <f t="shared" si="41"/>
        <v>3.484999999999951</v>
      </c>
      <c r="F70" s="91">
        <f t="shared" si="42"/>
        <v>153.92500000000015</v>
      </c>
      <c r="G70" s="96">
        <f t="shared" si="43"/>
        <v>186.78999999999718</v>
      </c>
      <c r="H70" s="97">
        <f t="shared" si="43"/>
        <v>3.9849999999999404</v>
      </c>
      <c r="I70" s="91">
        <f t="shared" si="44"/>
        <v>197.60000000000014</v>
      </c>
      <c r="J70" s="96">
        <f t="shared" si="45"/>
        <v>187.28999999999672</v>
      </c>
      <c r="K70" s="97">
        <f t="shared" si="45"/>
        <v>4.4849999999999302</v>
      </c>
      <c r="L70" s="91">
        <f t="shared" si="46"/>
        <v>246.00000000000037</v>
      </c>
      <c r="M70" s="93">
        <f t="shared" si="8"/>
        <v>190.09999999999962</v>
      </c>
      <c r="N70" s="107">
        <v>11.5</v>
      </c>
      <c r="O70" s="93">
        <f t="shared" si="9"/>
        <v>7.2949999999999724</v>
      </c>
      <c r="P70" s="94">
        <f t="shared" si="10"/>
        <v>552.5</v>
      </c>
      <c r="Q70" s="80"/>
      <c r="R70" s="80"/>
      <c r="S70" s="80"/>
      <c r="T70" s="80"/>
    </row>
    <row r="71" spans="1:20" ht="17.100000000000001" customHeight="1" x14ac:dyDescent="0.45">
      <c r="A71" s="98">
        <f t="shared" si="39"/>
        <v>185.79999999999808</v>
      </c>
      <c r="B71" s="99">
        <f t="shared" si="39"/>
        <v>2.9949999999999615</v>
      </c>
      <c r="C71" s="100">
        <f t="shared" si="40"/>
        <v>114.40000000000012</v>
      </c>
      <c r="D71" s="98">
        <f t="shared" si="41"/>
        <v>186.29999999999762</v>
      </c>
      <c r="E71" s="99">
        <f t="shared" si="41"/>
        <v>3.4949999999999508</v>
      </c>
      <c r="F71" s="100">
        <f t="shared" si="42"/>
        <v>154.75000000000014</v>
      </c>
      <c r="G71" s="98">
        <f t="shared" si="43"/>
        <v>186.79999999999717</v>
      </c>
      <c r="H71" s="99">
        <f t="shared" si="43"/>
        <v>3.9949999999999402</v>
      </c>
      <c r="I71" s="100">
        <f t="shared" si="44"/>
        <v>198.50000000000014</v>
      </c>
      <c r="J71" s="98">
        <f t="shared" si="45"/>
        <v>187.29999999999671</v>
      </c>
      <c r="K71" s="99">
        <f t="shared" si="45"/>
        <v>4.4949999999999299</v>
      </c>
      <c r="L71" s="100">
        <f t="shared" si="46"/>
        <v>247.00000000000037</v>
      </c>
      <c r="M71" s="93">
        <f t="shared" si="8"/>
        <v>190.19999999999962</v>
      </c>
      <c r="N71" s="107">
        <v>11.5</v>
      </c>
      <c r="O71" s="93">
        <f t="shared" si="9"/>
        <v>7.394999999999972</v>
      </c>
      <c r="P71" s="94">
        <f t="shared" si="10"/>
        <v>564</v>
      </c>
      <c r="Q71" s="80"/>
      <c r="R71" s="80"/>
      <c r="S71" s="80"/>
      <c r="T71" s="80"/>
    </row>
    <row r="72" spans="1:20" ht="17.100000000000001" customHeight="1" x14ac:dyDescent="0.45">
      <c r="A72" s="102">
        <f t="shared" si="39"/>
        <v>185.80999999999807</v>
      </c>
      <c r="B72" s="103">
        <f t="shared" si="39"/>
        <v>3.0049999999999613</v>
      </c>
      <c r="C72" s="104">
        <f t="shared" ref="C72:C81" si="47">+C71+$N$27/10</f>
        <v>115.20000000000012</v>
      </c>
      <c r="D72" s="102">
        <f t="shared" si="41"/>
        <v>186.30999999999761</v>
      </c>
      <c r="E72" s="103">
        <f t="shared" si="41"/>
        <v>3.5049999999999506</v>
      </c>
      <c r="F72" s="104">
        <f t="shared" ref="F72:F81" si="48">+F71+$N$32/10</f>
        <v>155.57500000000013</v>
      </c>
      <c r="G72" s="102">
        <f t="shared" si="43"/>
        <v>186.80999999999716</v>
      </c>
      <c r="H72" s="103">
        <f t="shared" si="43"/>
        <v>4.0049999999999404</v>
      </c>
      <c r="I72" s="104">
        <f t="shared" ref="I72:I81" si="49">+I71+$N$37/10</f>
        <v>199.42500000000015</v>
      </c>
      <c r="J72" s="102">
        <f t="shared" si="45"/>
        <v>187.30999999999671</v>
      </c>
      <c r="K72" s="103">
        <f t="shared" si="45"/>
        <v>4.5049999999999297</v>
      </c>
      <c r="L72" s="104">
        <f t="shared" ref="L72:L81" si="50">+L71+$N$42/10</f>
        <v>248.00000000000037</v>
      </c>
      <c r="M72" s="93">
        <f t="shared" ref="M72:M85" si="51">M71+0.1</f>
        <v>190.29999999999961</v>
      </c>
      <c r="N72" s="107">
        <v>11.5</v>
      </c>
      <c r="O72" s="93">
        <f t="shared" ref="O72:O85" si="52">O71+0.1</f>
        <v>7.4949999999999717</v>
      </c>
      <c r="P72" s="94">
        <f t="shared" si="10"/>
        <v>575.5</v>
      </c>
      <c r="Q72" s="80"/>
      <c r="R72" s="80"/>
      <c r="S72" s="80"/>
      <c r="T72" s="80"/>
    </row>
    <row r="73" spans="1:20" ht="17.100000000000001" customHeight="1" x14ac:dyDescent="0.45">
      <c r="A73" s="96">
        <f t="shared" si="39"/>
        <v>185.81999999999806</v>
      </c>
      <c r="B73" s="97">
        <f t="shared" si="39"/>
        <v>3.014999999999961</v>
      </c>
      <c r="C73" s="91">
        <f t="shared" si="47"/>
        <v>116.00000000000011</v>
      </c>
      <c r="D73" s="96">
        <f t="shared" si="41"/>
        <v>186.31999999999761</v>
      </c>
      <c r="E73" s="97">
        <f t="shared" si="41"/>
        <v>3.5149999999999504</v>
      </c>
      <c r="F73" s="91">
        <f t="shared" si="48"/>
        <v>156.40000000000012</v>
      </c>
      <c r="G73" s="96">
        <f t="shared" si="43"/>
        <v>186.81999999999715</v>
      </c>
      <c r="H73" s="97">
        <f t="shared" si="43"/>
        <v>4.0149999999999402</v>
      </c>
      <c r="I73" s="91">
        <f t="shared" si="49"/>
        <v>200.35000000000016</v>
      </c>
      <c r="J73" s="96">
        <f t="shared" si="45"/>
        <v>187.3199999999967</v>
      </c>
      <c r="K73" s="97">
        <f t="shared" si="45"/>
        <v>4.5149999999999295</v>
      </c>
      <c r="L73" s="91">
        <f t="shared" si="50"/>
        <v>249.00000000000037</v>
      </c>
      <c r="M73" s="93">
        <f t="shared" si="51"/>
        <v>190.39999999999961</v>
      </c>
      <c r="N73" s="107">
        <v>12</v>
      </c>
      <c r="O73" s="93">
        <f t="shared" si="52"/>
        <v>7.5949999999999713</v>
      </c>
      <c r="P73" s="94">
        <f t="shared" ref="P73:P85" si="53">N72+P72</f>
        <v>587</v>
      </c>
      <c r="Q73" s="80"/>
      <c r="R73" s="80"/>
      <c r="S73" s="80"/>
      <c r="T73" s="80"/>
    </row>
    <row r="74" spans="1:20" ht="17.100000000000001" customHeight="1" x14ac:dyDescent="0.45">
      <c r="A74" s="96">
        <f t="shared" si="39"/>
        <v>185.82999999999805</v>
      </c>
      <c r="B74" s="97">
        <f t="shared" si="39"/>
        <v>3.0249999999999608</v>
      </c>
      <c r="C74" s="91">
        <f t="shared" si="47"/>
        <v>116.80000000000011</v>
      </c>
      <c r="D74" s="96">
        <f t="shared" si="41"/>
        <v>186.3299999999976</v>
      </c>
      <c r="E74" s="97">
        <f t="shared" si="41"/>
        <v>3.5249999999999502</v>
      </c>
      <c r="F74" s="91">
        <f t="shared" si="48"/>
        <v>157.22500000000011</v>
      </c>
      <c r="G74" s="96">
        <f t="shared" si="43"/>
        <v>186.82999999999714</v>
      </c>
      <c r="H74" s="97">
        <f t="shared" si="43"/>
        <v>4.02499999999994</v>
      </c>
      <c r="I74" s="91">
        <f t="shared" si="49"/>
        <v>201.27500000000018</v>
      </c>
      <c r="J74" s="96">
        <f t="shared" si="45"/>
        <v>187.32999999999669</v>
      </c>
      <c r="K74" s="97">
        <f t="shared" si="45"/>
        <v>4.5249999999999293</v>
      </c>
      <c r="L74" s="91">
        <f t="shared" si="50"/>
        <v>250.00000000000037</v>
      </c>
      <c r="M74" s="93">
        <f t="shared" si="51"/>
        <v>190.4999999999996</v>
      </c>
      <c r="N74" s="107">
        <v>12</v>
      </c>
      <c r="O74" s="93">
        <f t="shared" si="52"/>
        <v>7.694999999999971</v>
      </c>
      <c r="P74" s="94">
        <f t="shared" si="53"/>
        <v>599</v>
      </c>
      <c r="Q74" s="80"/>
      <c r="R74" s="80"/>
      <c r="S74" s="80"/>
      <c r="T74" s="80"/>
    </row>
    <row r="75" spans="1:20" ht="17.100000000000001" customHeight="1" x14ac:dyDescent="0.45">
      <c r="A75" s="96">
        <f t="shared" si="39"/>
        <v>185.83999999999804</v>
      </c>
      <c r="B75" s="97">
        <f t="shared" si="39"/>
        <v>3.0349999999999606</v>
      </c>
      <c r="C75" s="91">
        <f t="shared" si="47"/>
        <v>117.60000000000011</v>
      </c>
      <c r="D75" s="96">
        <f t="shared" si="41"/>
        <v>186.33999999999759</v>
      </c>
      <c r="E75" s="97">
        <f t="shared" si="41"/>
        <v>3.53499999999995</v>
      </c>
      <c r="F75" s="91">
        <f t="shared" si="48"/>
        <v>158.0500000000001</v>
      </c>
      <c r="G75" s="96">
        <f t="shared" si="43"/>
        <v>186.83999999999713</v>
      </c>
      <c r="H75" s="97">
        <f t="shared" si="43"/>
        <v>4.0349999999999397</v>
      </c>
      <c r="I75" s="91">
        <f t="shared" si="49"/>
        <v>202.20000000000019</v>
      </c>
      <c r="J75" s="96">
        <f t="shared" si="45"/>
        <v>187.33999999999668</v>
      </c>
      <c r="K75" s="97">
        <f t="shared" si="45"/>
        <v>4.5349999999999291</v>
      </c>
      <c r="L75" s="91">
        <f t="shared" si="50"/>
        <v>251.00000000000037</v>
      </c>
      <c r="M75" s="93">
        <f t="shared" si="51"/>
        <v>190.5999999999996</v>
      </c>
      <c r="N75" s="107">
        <v>12</v>
      </c>
      <c r="O75" s="93">
        <f t="shared" si="52"/>
        <v>7.7949999999999706</v>
      </c>
      <c r="P75" s="94">
        <f t="shared" si="53"/>
        <v>611</v>
      </c>
      <c r="Q75" s="80"/>
      <c r="R75" s="80"/>
      <c r="S75" s="80"/>
      <c r="T75" s="80"/>
    </row>
    <row r="76" spans="1:20" ht="17.100000000000001" customHeight="1" x14ac:dyDescent="0.45">
      <c r="A76" s="96">
        <f t="shared" si="39"/>
        <v>185.84999999999803</v>
      </c>
      <c r="B76" s="97">
        <f t="shared" si="39"/>
        <v>3.0449999999999604</v>
      </c>
      <c r="C76" s="91">
        <f t="shared" si="47"/>
        <v>118.40000000000011</v>
      </c>
      <c r="D76" s="96">
        <f t="shared" si="41"/>
        <v>186.34999999999758</v>
      </c>
      <c r="E76" s="97">
        <f t="shared" si="41"/>
        <v>3.5449999999999497</v>
      </c>
      <c r="F76" s="91">
        <f t="shared" si="48"/>
        <v>158.87500000000009</v>
      </c>
      <c r="G76" s="96">
        <f t="shared" si="43"/>
        <v>186.84999999999712</v>
      </c>
      <c r="H76" s="97">
        <f t="shared" si="43"/>
        <v>4.0449999999999395</v>
      </c>
      <c r="I76" s="91">
        <f t="shared" si="49"/>
        <v>203.1250000000002</v>
      </c>
      <c r="J76" s="96">
        <f t="shared" si="45"/>
        <v>187.34999999999667</v>
      </c>
      <c r="K76" s="97">
        <f t="shared" si="45"/>
        <v>4.5449999999999289</v>
      </c>
      <c r="L76" s="91">
        <f t="shared" si="50"/>
        <v>252.00000000000037</v>
      </c>
      <c r="M76" s="93">
        <f t="shared" si="51"/>
        <v>190.69999999999959</v>
      </c>
      <c r="N76" s="107">
        <v>12</v>
      </c>
      <c r="O76" s="93">
        <f t="shared" si="52"/>
        <v>7.8949999999999703</v>
      </c>
      <c r="P76" s="94">
        <f t="shared" si="53"/>
        <v>623</v>
      </c>
      <c r="Q76" s="80"/>
      <c r="R76" s="80"/>
      <c r="S76" s="80"/>
      <c r="T76" s="80"/>
    </row>
    <row r="77" spans="1:20" ht="17.100000000000001" customHeight="1" x14ac:dyDescent="0.45">
      <c r="A77" s="96">
        <f t="shared" si="39"/>
        <v>185.85999999999802</v>
      </c>
      <c r="B77" s="97">
        <f t="shared" si="39"/>
        <v>3.0549999999999602</v>
      </c>
      <c r="C77" s="91">
        <f t="shared" si="47"/>
        <v>119.2000000000001</v>
      </c>
      <c r="D77" s="96">
        <f t="shared" si="41"/>
        <v>186.35999999999757</v>
      </c>
      <c r="E77" s="97">
        <f t="shared" si="41"/>
        <v>3.5549999999999495</v>
      </c>
      <c r="F77" s="91">
        <f t="shared" si="48"/>
        <v>159.70000000000007</v>
      </c>
      <c r="G77" s="96">
        <f t="shared" si="43"/>
        <v>186.85999999999711</v>
      </c>
      <c r="H77" s="97">
        <f t="shared" si="43"/>
        <v>4.0549999999999393</v>
      </c>
      <c r="I77" s="91">
        <f t="shared" si="49"/>
        <v>204.05000000000021</v>
      </c>
      <c r="J77" s="96">
        <f t="shared" si="45"/>
        <v>187.35999999999666</v>
      </c>
      <c r="K77" s="97">
        <f t="shared" si="45"/>
        <v>4.5549999999999287</v>
      </c>
      <c r="L77" s="91">
        <f t="shared" si="50"/>
        <v>253.00000000000037</v>
      </c>
      <c r="M77" s="93">
        <f t="shared" si="51"/>
        <v>190.79999999999959</v>
      </c>
      <c r="N77" s="107">
        <v>12</v>
      </c>
      <c r="O77" s="93">
        <f t="shared" si="52"/>
        <v>7.9949999999999699</v>
      </c>
      <c r="P77" s="94">
        <f t="shared" si="53"/>
        <v>635</v>
      </c>
      <c r="Q77" s="80"/>
      <c r="R77" s="80"/>
      <c r="S77" s="80"/>
      <c r="T77" s="80"/>
    </row>
    <row r="78" spans="1:20" ht="17.100000000000001" customHeight="1" x14ac:dyDescent="0.45">
      <c r="A78" s="96">
        <f t="shared" ref="A78:B93" si="54">+A77+0.01</f>
        <v>185.86999999999802</v>
      </c>
      <c r="B78" s="97">
        <f t="shared" si="54"/>
        <v>3.06499999999996</v>
      </c>
      <c r="C78" s="91">
        <f t="shared" si="47"/>
        <v>120.0000000000001</v>
      </c>
      <c r="D78" s="96">
        <f t="shared" ref="D78:E93" si="55">+D77+0.01</f>
        <v>186.36999999999756</v>
      </c>
      <c r="E78" s="97">
        <f t="shared" si="55"/>
        <v>3.5649999999999493</v>
      </c>
      <c r="F78" s="91">
        <f t="shared" si="48"/>
        <v>160.52500000000006</v>
      </c>
      <c r="G78" s="96">
        <f t="shared" ref="G78:H93" si="56">+G77+0.01</f>
        <v>186.86999999999711</v>
      </c>
      <c r="H78" s="97">
        <f t="shared" si="56"/>
        <v>4.0649999999999391</v>
      </c>
      <c r="I78" s="91">
        <f t="shared" si="49"/>
        <v>204.97500000000022</v>
      </c>
      <c r="J78" s="96">
        <f t="shared" ref="J78:K93" si="57">+J77+0.01</f>
        <v>187.36999999999665</v>
      </c>
      <c r="K78" s="97">
        <f t="shared" si="57"/>
        <v>4.5649999999999284</v>
      </c>
      <c r="L78" s="91">
        <f t="shared" si="50"/>
        <v>254.00000000000037</v>
      </c>
      <c r="M78" s="93">
        <f t="shared" si="51"/>
        <v>190.89999999999958</v>
      </c>
      <c r="N78" s="107">
        <v>12</v>
      </c>
      <c r="O78" s="93">
        <f t="shared" si="52"/>
        <v>8.0949999999999704</v>
      </c>
      <c r="P78" s="94">
        <f t="shared" si="53"/>
        <v>647</v>
      </c>
      <c r="Q78" s="80"/>
      <c r="R78" s="80"/>
      <c r="S78" s="80"/>
      <c r="T78" s="80"/>
    </row>
    <row r="79" spans="1:20" ht="17.100000000000001" customHeight="1" x14ac:dyDescent="0.45">
      <c r="A79" s="96">
        <f t="shared" si="54"/>
        <v>185.87999999999801</v>
      </c>
      <c r="B79" s="97">
        <f t="shared" si="54"/>
        <v>3.0749999999999598</v>
      </c>
      <c r="C79" s="91">
        <f t="shared" si="47"/>
        <v>120.8000000000001</v>
      </c>
      <c r="D79" s="96">
        <f t="shared" si="55"/>
        <v>186.37999999999755</v>
      </c>
      <c r="E79" s="97">
        <f t="shared" si="55"/>
        <v>3.5749999999999491</v>
      </c>
      <c r="F79" s="91">
        <f t="shared" si="48"/>
        <v>161.35000000000005</v>
      </c>
      <c r="G79" s="96">
        <f t="shared" si="56"/>
        <v>186.8799999999971</v>
      </c>
      <c r="H79" s="97">
        <f t="shared" si="56"/>
        <v>4.0749999999999389</v>
      </c>
      <c r="I79" s="91">
        <f t="shared" si="49"/>
        <v>205.90000000000023</v>
      </c>
      <c r="J79" s="96">
        <f t="shared" si="57"/>
        <v>187.37999999999664</v>
      </c>
      <c r="K79" s="97">
        <f t="shared" si="57"/>
        <v>4.5749999999999282</v>
      </c>
      <c r="L79" s="91">
        <f t="shared" si="50"/>
        <v>255.00000000000037</v>
      </c>
      <c r="M79" s="93">
        <f t="shared" si="51"/>
        <v>190.99999999999957</v>
      </c>
      <c r="N79" s="107">
        <v>12.5</v>
      </c>
      <c r="O79" s="93">
        <f t="shared" si="52"/>
        <v>8.1949999999999701</v>
      </c>
      <c r="P79" s="94">
        <f t="shared" si="53"/>
        <v>659</v>
      </c>
      <c r="Q79" s="80"/>
      <c r="R79" s="80"/>
      <c r="S79" s="80"/>
      <c r="T79" s="80"/>
    </row>
    <row r="80" spans="1:20" ht="17.100000000000001" customHeight="1" x14ac:dyDescent="0.45">
      <c r="A80" s="96">
        <f t="shared" si="54"/>
        <v>185.889999999998</v>
      </c>
      <c r="B80" s="97">
        <f t="shared" si="54"/>
        <v>3.0849999999999596</v>
      </c>
      <c r="C80" s="91">
        <f t="shared" si="47"/>
        <v>121.60000000000009</v>
      </c>
      <c r="D80" s="96">
        <f t="shared" si="55"/>
        <v>186.38999999999754</v>
      </c>
      <c r="E80" s="97">
        <f t="shared" si="55"/>
        <v>3.5849999999999489</v>
      </c>
      <c r="F80" s="91">
        <f t="shared" si="48"/>
        <v>162.17500000000004</v>
      </c>
      <c r="G80" s="96">
        <f t="shared" si="56"/>
        <v>186.88999999999709</v>
      </c>
      <c r="H80" s="97">
        <f t="shared" si="56"/>
        <v>4.0849999999999387</v>
      </c>
      <c r="I80" s="91">
        <f t="shared" si="49"/>
        <v>206.82500000000024</v>
      </c>
      <c r="J80" s="96">
        <f t="shared" si="57"/>
        <v>187.38999999999663</v>
      </c>
      <c r="K80" s="97">
        <f t="shared" si="57"/>
        <v>4.584999999999928</v>
      </c>
      <c r="L80" s="91">
        <f t="shared" si="50"/>
        <v>256.00000000000034</v>
      </c>
      <c r="M80" s="93">
        <f t="shared" si="51"/>
        <v>191.09999999999957</v>
      </c>
      <c r="N80" s="107">
        <v>12.5</v>
      </c>
      <c r="O80" s="93">
        <f t="shared" si="52"/>
        <v>8.2949999999999697</v>
      </c>
      <c r="P80" s="94">
        <f t="shared" si="53"/>
        <v>671.5</v>
      </c>
      <c r="Q80" s="80"/>
      <c r="R80" s="80"/>
      <c r="S80" s="80"/>
      <c r="T80" s="80"/>
    </row>
    <row r="81" spans="1:20" ht="17.100000000000001" customHeight="1" x14ac:dyDescent="0.45">
      <c r="A81" s="98">
        <f t="shared" si="54"/>
        <v>185.89999999999799</v>
      </c>
      <c r="B81" s="99">
        <f t="shared" si="54"/>
        <v>3.0949999999999593</v>
      </c>
      <c r="C81" s="100">
        <f t="shared" si="47"/>
        <v>122.40000000000009</v>
      </c>
      <c r="D81" s="98">
        <f t="shared" si="55"/>
        <v>186.39999999999753</v>
      </c>
      <c r="E81" s="99">
        <f t="shared" si="55"/>
        <v>3.5949999999999487</v>
      </c>
      <c r="F81" s="100">
        <f t="shared" si="48"/>
        <v>163.00000000000003</v>
      </c>
      <c r="G81" s="98">
        <f t="shared" si="56"/>
        <v>186.89999999999708</v>
      </c>
      <c r="H81" s="99">
        <f t="shared" si="56"/>
        <v>4.0949999999999385</v>
      </c>
      <c r="I81" s="100">
        <f t="shared" si="49"/>
        <v>207.75000000000026</v>
      </c>
      <c r="J81" s="98">
        <f t="shared" si="57"/>
        <v>187.39999999999662</v>
      </c>
      <c r="K81" s="99">
        <f t="shared" si="57"/>
        <v>4.5949999999999278</v>
      </c>
      <c r="L81" s="100">
        <f t="shared" si="50"/>
        <v>257.00000000000034</v>
      </c>
      <c r="M81" s="93">
        <f t="shared" si="51"/>
        <v>191.19999999999956</v>
      </c>
      <c r="N81" s="107">
        <v>12.5</v>
      </c>
      <c r="O81" s="93">
        <f t="shared" si="52"/>
        <v>8.3949999999999694</v>
      </c>
      <c r="P81" s="94">
        <f t="shared" si="53"/>
        <v>684</v>
      </c>
      <c r="Q81" s="80"/>
      <c r="R81" s="80"/>
      <c r="S81" s="80"/>
      <c r="T81" s="80"/>
    </row>
    <row r="82" spans="1:20" ht="17.100000000000001" customHeight="1" x14ac:dyDescent="0.45">
      <c r="A82" s="102">
        <f t="shared" si="54"/>
        <v>185.90999999999798</v>
      </c>
      <c r="B82" s="103">
        <f t="shared" si="54"/>
        <v>3.1049999999999591</v>
      </c>
      <c r="C82" s="104">
        <f t="shared" ref="C82:C91" si="58">+C81+$N$28/10</f>
        <v>123.20000000000009</v>
      </c>
      <c r="D82" s="102">
        <f t="shared" si="55"/>
        <v>186.40999999999752</v>
      </c>
      <c r="E82" s="103">
        <f t="shared" si="55"/>
        <v>3.6049999999999485</v>
      </c>
      <c r="F82" s="104">
        <f t="shared" ref="F82:F91" si="59">+F81+$N$33/10</f>
        <v>163.87500000000003</v>
      </c>
      <c r="G82" s="102">
        <f t="shared" si="56"/>
        <v>186.90999999999707</v>
      </c>
      <c r="H82" s="103">
        <f t="shared" si="56"/>
        <v>4.1049999999999383</v>
      </c>
      <c r="I82" s="104">
        <f t="shared" ref="I82:I91" si="60">+I81+$N$38/10</f>
        <v>208.67500000000027</v>
      </c>
      <c r="J82" s="102">
        <f t="shared" si="57"/>
        <v>187.40999999999661</v>
      </c>
      <c r="K82" s="103">
        <f t="shared" si="57"/>
        <v>4.6049999999999276</v>
      </c>
      <c r="L82" s="104">
        <f t="shared" ref="L82:L91" si="61">+L81+$N$43/10</f>
        <v>258.00000000000034</v>
      </c>
      <c r="M82" s="93">
        <f t="shared" si="51"/>
        <v>191.29999999999956</v>
      </c>
      <c r="N82" s="107">
        <v>12.5</v>
      </c>
      <c r="O82" s="93">
        <f t="shared" si="52"/>
        <v>8.494999999999969</v>
      </c>
      <c r="P82" s="94">
        <f t="shared" si="53"/>
        <v>696.5</v>
      </c>
      <c r="Q82" s="80"/>
      <c r="R82" s="80"/>
      <c r="S82" s="80"/>
      <c r="T82" s="80"/>
    </row>
    <row r="83" spans="1:20" ht="17.100000000000001" customHeight="1" x14ac:dyDescent="0.45">
      <c r="A83" s="96">
        <f t="shared" si="54"/>
        <v>185.91999999999797</v>
      </c>
      <c r="B83" s="97">
        <f t="shared" si="54"/>
        <v>3.1149999999999589</v>
      </c>
      <c r="C83" s="91">
        <f t="shared" si="58"/>
        <v>124.00000000000009</v>
      </c>
      <c r="D83" s="96">
        <f t="shared" si="55"/>
        <v>186.41999999999751</v>
      </c>
      <c r="E83" s="97">
        <f t="shared" si="55"/>
        <v>3.6149999999999483</v>
      </c>
      <c r="F83" s="91">
        <f t="shared" si="59"/>
        <v>164.75000000000003</v>
      </c>
      <c r="G83" s="96">
        <f t="shared" si="56"/>
        <v>186.91999999999706</v>
      </c>
      <c r="H83" s="97">
        <f t="shared" si="56"/>
        <v>4.114999999999938</v>
      </c>
      <c r="I83" s="91">
        <f t="shared" si="60"/>
        <v>209.60000000000028</v>
      </c>
      <c r="J83" s="96">
        <f t="shared" si="57"/>
        <v>187.41999999999661</v>
      </c>
      <c r="K83" s="97">
        <f t="shared" si="57"/>
        <v>4.6149999999999274</v>
      </c>
      <c r="L83" s="91">
        <f t="shared" si="61"/>
        <v>259.00000000000034</v>
      </c>
      <c r="M83" s="93">
        <f t="shared" si="51"/>
        <v>191.39999999999955</v>
      </c>
      <c r="N83" s="107">
        <v>12.5</v>
      </c>
      <c r="O83" s="93">
        <f t="shared" si="52"/>
        <v>8.5949999999999687</v>
      </c>
      <c r="P83" s="94">
        <f t="shared" si="53"/>
        <v>709</v>
      </c>
      <c r="Q83" s="80"/>
      <c r="R83" s="80"/>
      <c r="S83" s="80"/>
      <c r="T83" s="80"/>
    </row>
    <row r="84" spans="1:20" ht="17.100000000000001" customHeight="1" x14ac:dyDescent="0.45">
      <c r="A84" s="96">
        <f t="shared" si="54"/>
        <v>185.92999999999796</v>
      </c>
      <c r="B84" s="97">
        <f t="shared" si="54"/>
        <v>3.1249999999999587</v>
      </c>
      <c r="C84" s="91">
        <f t="shared" si="58"/>
        <v>124.80000000000008</v>
      </c>
      <c r="D84" s="96">
        <f t="shared" si="55"/>
        <v>186.42999999999751</v>
      </c>
      <c r="E84" s="97">
        <f t="shared" si="55"/>
        <v>3.624999999999948</v>
      </c>
      <c r="F84" s="91">
        <f t="shared" si="59"/>
        <v>165.62500000000003</v>
      </c>
      <c r="G84" s="96">
        <f t="shared" si="56"/>
        <v>186.92999999999705</v>
      </c>
      <c r="H84" s="97">
        <f t="shared" si="56"/>
        <v>4.1249999999999378</v>
      </c>
      <c r="I84" s="91">
        <f t="shared" si="60"/>
        <v>210.52500000000029</v>
      </c>
      <c r="J84" s="96">
        <f t="shared" si="57"/>
        <v>187.4299999999966</v>
      </c>
      <c r="K84" s="97">
        <f t="shared" si="57"/>
        <v>4.6249999999999272</v>
      </c>
      <c r="L84" s="91">
        <f t="shared" si="61"/>
        <v>260.00000000000034</v>
      </c>
      <c r="M84" s="93">
        <f t="shared" si="51"/>
        <v>191.49999999999955</v>
      </c>
      <c r="N84" s="107">
        <v>12.5</v>
      </c>
      <c r="O84" s="93">
        <f t="shared" si="52"/>
        <v>8.6949999999999683</v>
      </c>
      <c r="P84" s="94">
        <f t="shared" si="53"/>
        <v>721.5</v>
      </c>
      <c r="Q84" s="80"/>
      <c r="R84" s="80"/>
      <c r="S84" s="80"/>
      <c r="T84" s="80"/>
    </row>
    <row r="85" spans="1:20" ht="17.100000000000001" customHeight="1" x14ac:dyDescent="0.45">
      <c r="A85" s="96">
        <f t="shared" si="54"/>
        <v>185.93999999999795</v>
      </c>
      <c r="B85" s="97">
        <f t="shared" si="54"/>
        <v>3.1349999999999585</v>
      </c>
      <c r="C85" s="91">
        <f t="shared" si="58"/>
        <v>125.60000000000008</v>
      </c>
      <c r="D85" s="96">
        <f t="shared" si="55"/>
        <v>186.4399999999975</v>
      </c>
      <c r="E85" s="97">
        <f t="shared" si="55"/>
        <v>3.6349999999999478</v>
      </c>
      <c r="F85" s="91">
        <f t="shared" si="59"/>
        <v>166.50000000000003</v>
      </c>
      <c r="G85" s="96">
        <f t="shared" si="56"/>
        <v>186.93999999999704</v>
      </c>
      <c r="H85" s="97">
        <f t="shared" si="56"/>
        <v>4.1349999999999376</v>
      </c>
      <c r="I85" s="91">
        <f t="shared" si="60"/>
        <v>211.4500000000003</v>
      </c>
      <c r="J85" s="96">
        <f t="shared" si="57"/>
        <v>187.43999999999659</v>
      </c>
      <c r="K85" s="97">
        <f t="shared" si="57"/>
        <v>4.634999999999927</v>
      </c>
      <c r="L85" s="91">
        <f t="shared" si="61"/>
        <v>261.00000000000034</v>
      </c>
      <c r="M85" s="93">
        <f t="shared" si="51"/>
        <v>191.59999999999954</v>
      </c>
      <c r="N85" s="107"/>
      <c r="O85" s="93">
        <f t="shared" si="52"/>
        <v>8.794999999999968</v>
      </c>
      <c r="P85" s="94">
        <f t="shared" si="53"/>
        <v>734</v>
      </c>
      <c r="Q85" s="80"/>
      <c r="R85" s="80"/>
      <c r="S85" s="80"/>
      <c r="T85" s="80"/>
    </row>
    <row r="86" spans="1:20" ht="17.100000000000001" customHeight="1" x14ac:dyDescent="0.45">
      <c r="A86" s="96">
        <f t="shared" si="54"/>
        <v>185.94999999999794</v>
      </c>
      <c r="B86" s="97">
        <f t="shared" si="54"/>
        <v>3.1449999999999583</v>
      </c>
      <c r="C86" s="91">
        <f t="shared" si="58"/>
        <v>126.40000000000008</v>
      </c>
      <c r="D86" s="96">
        <f t="shared" si="55"/>
        <v>186.44999999999749</v>
      </c>
      <c r="E86" s="97">
        <f t="shared" si="55"/>
        <v>3.6449999999999476</v>
      </c>
      <c r="F86" s="91">
        <f t="shared" si="59"/>
        <v>167.37500000000003</v>
      </c>
      <c r="G86" s="96">
        <f t="shared" si="56"/>
        <v>186.94999999999703</v>
      </c>
      <c r="H86" s="97">
        <f t="shared" si="56"/>
        <v>4.1449999999999374</v>
      </c>
      <c r="I86" s="91">
        <f t="shared" si="60"/>
        <v>212.37500000000031</v>
      </c>
      <c r="J86" s="96">
        <f t="shared" si="57"/>
        <v>187.44999999999658</v>
      </c>
      <c r="K86" s="97">
        <f t="shared" si="57"/>
        <v>4.6449999999999267</v>
      </c>
      <c r="L86" s="91">
        <f t="shared" si="61"/>
        <v>262.00000000000034</v>
      </c>
      <c r="M86" s="93"/>
      <c r="N86" s="107"/>
      <c r="O86" s="93"/>
      <c r="P86" s="94"/>
      <c r="Q86" s="80"/>
      <c r="R86" s="80"/>
      <c r="S86" s="80"/>
      <c r="T86" s="80"/>
    </row>
    <row r="87" spans="1:20" ht="17.100000000000001" customHeight="1" x14ac:dyDescent="0.45">
      <c r="A87" s="96">
        <f t="shared" si="54"/>
        <v>185.95999999999793</v>
      </c>
      <c r="B87" s="97">
        <f t="shared" si="54"/>
        <v>3.1549999999999581</v>
      </c>
      <c r="C87" s="91">
        <f t="shared" si="58"/>
        <v>127.20000000000007</v>
      </c>
      <c r="D87" s="96">
        <f t="shared" si="55"/>
        <v>186.45999999999748</v>
      </c>
      <c r="E87" s="97">
        <f t="shared" si="55"/>
        <v>3.6549999999999474</v>
      </c>
      <c r="F87" s="91">
        <f t="shared" si="59"/>
        <v>168.25000000000003</v>
      </c>
      <c r="G87" s="96">
        <f t="shared" si="56"/>
        <v>186.95999999999702</v>
      </c>
      <c r="H87" s="97">
        <f t="shared" si="56"/>
        <v>4.1549999999999372</v>
      </c>
      <c r="I87" s="91">
        <f t="shared" si="60"/>
        <v>213.30000000000032</v>
      </c>
      <c r="J87" s="96">
        <f t="shared" si="57"/>
        <v>187.45999999999657</v>
      </c>
      <c r="K87" s="97">
        <f t="shared" si="57"/>
        <v>4.6549999999999265</v>
      </c>
      <c r="L87" s="91">
        <f t="shared" si="61"/>
        <v>263.00000000000034</v>
      </c>
      <c r="M87" s="93"/>
      <c r="N87" s="107"/>
      <c r="O87" s="93"/>
      <c r="P87" s="94"/>
      <c r="Q87" s="80"/>
      <c r="R87" s="80"/>
      <c r="S87" s="80"/>
      <c r="T87" s="80"/>
    </row>
    <row r="88" spans="1:20" ht="17.100000000000001" customHeight="1" x14ac:dyDescent="0.45">
      <c r="A88" s="96">
        <f t="shared" si="54"/>
        <v>185.96999999999792</v>
      </c>
      <c r="B88" s="97">
        <f t="shared" si="54"/>
        <v>3.1649999999999578</v>
      </c>
      <c r="C88" s="91">
        <f t="shared" si="58"/>
        <v>128.00000000000009</v>
      </c>
      <c r="D88" s="96">
        <f t="shared" si="55"/>
        <v>186.46999999999747</v>
      </c>
      <c r="E88" s="97">
        <f t="shared" si="55"/>
        <v>3.6649999999999472</v>
      </c>
      <c r="F88" s="91">
        <f t="shared" si="59"/>
        <v>169.12500000000003</v>
      </c>
      <c r="G88" s="96">
        <f t="shared" si="56"/>
        <v>186.96999999999701</v>
      </c>
      <c r="H88" s="97">
        <f t="shared" si="56"/>
        <v>4.164999999999937</v>
      </c>
      <c r="I88" s="91">
        <f t="shared" si="60"/>
        <v>214.22500000000034</v>
      </c>
      <c r="J88" s="96">
        <f t="shared" si="57"/>
        <v>187.46999999999656</v>
      </c>
      <c r="K88" s="97">
        <f t="shared" si="57"/>
        <v>4.6649999999999263</v>
      </c>
      <c r="L88" s="91">
        <f t="shared" si="61"/>
        <v>264.00000000000034</v>
      </c>
      <c r="M88" s="93"/>
      <c r="N88" s="107"/>
      <c r="O88" s="93"/>
      <c r="P88" s="94"/>
      <c r="Q88" s="80"/>
      <c r="R88" s="80"/>
      <c r="S88" s="80"/>
      <c r="T88" s="80"/>
    </row>
    <row r="89" spans="1:20" ht="17.100000000000001" customHeight="1" x14ac:dyDescent="0.45">
      <c r="A89" s="96">
        <f t="shared" si="54"/>
        <v>185.97999999999791</v>
      </c>
      <c r="B89" s="97">
        <f t="shared" si="54"/>
        <v>3.1749999999999576</v>
      </c>
      <c r="C89" s="91">
        <f t="shared" si="58"/>
        <v>128.8000000000001</v>
      </c>
      <c r="D89" s="96">
        <f t="shared" si="55"/>
        <v>186.47999999999746</v>
      </c>
      <c r="E89" s="97">
        <f t="shared" si="55"/>
        <v>3.674999999999947</v>
      </c>
      <c r="F89" s="91">
        <f t="shared" si="59"/>
        <v>170.00000000000003</v>
      </c>
      <c r="G89" s="96">
        <f t="shared" si="56"/>
        <v>186.97999999999701</v>
      </c>
      <c r="H89" s="97">
        <f t="shared" si="56"/>
        <v>4.1749999999999368</v>
      </c>
      <c r="I89" s="91">
        <f t="shared" si="60"/>
        <v>215.15000000000035</v>
      </c>
      <c r="J89" s="96">
        <f t="shared" si="57"/>
        <v>187.47999999999655</v>
      </c>
      <c r="K89" s="97">
        <f t="shared" si="57"/>
        <v>4.6749999999999261</v>
      </c>
      <c r="L89" s="91">
        <f t="shared" si="61"/>
        <v>265.00000000000034</v>
      </c>
      <c r="M89" s="93"/>
      <c r="N89" s="107"/>
      <c r="O89" s="93"/>
      <c r="P89" s="94"/>
      <c r="Q89" s="80"/>
      <c r="R89" s="80"/>
      <c r="S89" s="80"/>
      <c r="T89" s="80"/>
    </row>
    <row r="90" spans="1:20" ht="17.100000000000001" customHeight="1" x14ac:dyDescent="0.45">
      <c r="A90" s="96">
        <f t="shared" si="54"/>
        <v>185.98999999999791</v>
      </c>
      <c r="B90" s="97">
        <f t="shared" si="54"/>
        <v>3.1849999999999574</v>
      </c>
      <c r="C90" s="91">
        <f t="shared" si="58"/>
        <v>129.60000000000011</v>
      </c>
      <c r="D90" s="96">
        <f t="shared" si="55"/>
        <v>186.48999999999745</v>
      </c>
      <c r="E90" s="97">
        <f t="shared" si="55"/>
        <v>3.6849999999999468</v>
      </c>
      <c r="F90" s="91">
        <f t="shared" si="59"/>
        <v>170.87500000000003</v>
      </c>
      <c r="G90" s="96">
        <f t="shared" si="56"/>
        <v>186.989999999997</v>
      </c>
      <c r="H90" s="97">
        <f t="shared" si="56"/>
        <v>4.1849999999999365</v>
      </c>
      <c r="I90" s="91">
        <f t="shared" si="60"/>
        <v>216.07500000000036</v>
      </c>
      <c r="J90" s="96">
        <f t="shared" si="57"/>
        <v>187.48999999999654</v>
      </c>
      <c r="K90" s="97">
        <f t="shared" si="57"/>
        <v>4.6849999999999259</v>
      </c>
      <c r="L90" s="91">
        <f t="shared" si="61"/>
        <v>266.00000000000034</v>
      </c>
      <c r="M90" s="93"/>
      <c r="N90" s="107"/>
      <c r="O90" s="93"/>
      <c r="P90" s="94"/>
      <c r="Q90" s="80"/>
      <c r="R90" s="80"/>
      <c r="S90" s="80"/>
      <c r="T90" s="80"/>
    </row>
    <row r="91" spans="1:20" ht="17.100000000000001" customHeight="1" x14ac:dyDescent="0.45">
      <c r="A91" s="98">
        <f t="shared" si="54"/>
        <v>185.9999999999979</v>
      </c>
      <c r="B91" s="99">
        <f t="shared" si="54"/>
        <v>3.1949999999999572</v>
      </c>
      <c r="C91" s="101">
        <f t="shared" si="58"/>
        <v>130.40000000000012</v>
      </c>
      <c r="D91" s="98">
        <f t="shared" si="55"/>
        <v>186.49999999999744</v>
      </c>
      <c r="E91" s="99">
        <f t="shared" si="55"/>
        <v>3.6949999999999465</v>
      </c>
      <c r="F91" s="100">
        <f t="shared" si="59"/>
        <v>171.75000000000003</v>
      </c>
      <c r="G91" s="98">
        <f t="shared" si="56"/>
        <v>186.99999999999699</v>
      </c>
      <c r="H91" s="99">
        <f t="shared" si="56"/>
        <v>4.1949999999999363</v>
      </c>
      <c r="I91" s="101">
        <f t="shared" si="60"/>
        <v>217.00000000000037</v>
      </c>
      <c r="J91" s="98">
        <f t="shared" si="57"/>
        <v>187.49999999999653</v>
      </c>
      <c r="K91" s="99">
        <f t="shared" si="57"/>
        <v>4.6949999999999257</v>
      </c>
      <c r="L91" s="100">
        <f t="shared" si="61"/>
        <v>267.00000000000034</v>
      </c>
      <c r="M91" s="93"/>
      <c r="N91" s="107"/>
      <c r="O91" s="93"/>
      <c r="P91" s="94"/>
      <c r="Q91" s="80"/>
      <c r="R91" s="80"/>
      <c r="S91" s="80"/>
      <c r="T91" s="80"/>
    </row>
    <row r="92" spans="1:20" ht="17.100000000000001" customHeight="1" x14ac:dyDescent="0.45">
      <c r="A92" s="102">
        <f t="shared" si="54"/>
        <v>186.00999999999789</v>
      </c>
      <c r="B92" s="103">
        <f t="shared" si="54"/>
        <v>3.204999999999957</v>
      </c>
      <c r="C92" s="104">
        <f t="shared" ref="C92:C101" si="62">+C91+$N$29/10</f>
        <v>131.20500000000013</v>
      </c>
      <c r="D92" s="102">
        <f t="shared" si="55"/>
        <v>186.50999999999743</v>
      </c>
      <c r="E92" s="103">
        <f t="shared" si="55"/>
        <v>3.7049999999999463</v>
      </c>
      <c r="F92" s="104">
        <f t="shared" ref="F92:F101" si="63">+F91+$N$34/10</f>
        <v>172.62500000000003</v>
      </c>
      <c r="G92" s="102">
        <f t="shared" si="56"/>
        <v>187.00999999999698</v>
      </c>
      <c r="H92" s="103">
        <f t="shared" si="56"/>
        <v>4.2049999999999361</v>
      </c>
      <c r="I92" s="104">
        <f t="shared" ref="I92:I101" si="64">+I91+$N$39/10</f>
        <v>218.00000000000037</v>
      </c>
      <c r="J92" s="102">
        <f t="shared" si="57"/>
        <v>187.50999999999652</v>
      </c>
      <c r="K92" s="103">
        <f t="shared" si="57"/>
        <v>4.7049999999999255</v>
      </c>
      <c r="L92" s="104">
        <f t="shared" ref="L92:L101" si="65">+L91+$N$44/10</f>
        <v>268.00000000000034</v>
      </c>
      <c r="M92" s="93"/>
      <c r="N92" s="80"/>
      <c r="O92" s="93"/>
      <c r="P92" s="94"/>
      <c r="Q92" s="80"/>
      <c r="R92" s="80"/>
      <c r="S92" s="80"/>
      <c r="T92" s="80"/>
    </row>
    <row r="93" spans="1:20" ht="17.100000000000001" customHeight="1" x14ac:dyDescent="0.45">
      <c r="A93" s="96">
        <f t="shared" si="54"/>
        <v>186.01999999999788</v>
      </c>
      <c r="B93" s="97">
        <f t="shared" si="54"/>
        <v>3.2149999999999568</v>
      </c>
      <c r="C93" s="91">
        <f t="shared" si="62"/>
        <v>132.01000000000013</v>
      </c>
      <c r="D93" s="96">
        <f t="shared" si="55"/>
        <v>186.51999999999742</v>
      </c>
      <c r="E93" s="97">
        <f t="shared" si="55"/>
        <v>3.7149999999999461</v>
      </c>
      <c r="F93" s="91">
        <f t="shared" si="63"/>
        <v>173.50000000000003</v>
      </c>
      <c r="G93" s="96">
        <f t="shared" si="56"/>
        <v>187.01999999999697</v>
      </c>
      <c r="H93" s="97">
        <f t="shared" si="56"/>
        <v>4.2149999999999359</v>
      </c>
      <c r="I93" s="91">
        <f t="shared" si="64"/>
        <v>219.00000000000037</v>
      </c>
      <c r="J93" s="96">
        <f t="shared" si="57"/>
        <v>187.51999999999651</v>
      </c>
      <c r="K93" s="97">
        <f t="shared" si="57"/>
        <v>4.7149999999999253</v>
      </c>
      <c r="L93" s="91">
        <f t="shared" si="65"/>
        <v>269.00000000000034</v>
      </c>
      <c r="M93" s="93"/>
      <c r="N93" s="80"/>
      <c r="O93" s="93"/>
      <c r="P93" s="94"/>
      <c r="Q93" s="80"/>
      <c r="R93" s="80"/>
      <c r="S93" s="80"/>
      <c r="T93" s="80"/>
    </row>
    <row r="94" spans="1:20" ht="17.100000000000001" customHeight="1" x14ac:dyDescent="0.45">
      <c r="A94" s="96">
        <f t="shared" ref="A94:B109" si="66">+A93+0.01</f>
        <v>186.02999999999787</v>
      </c>
      <c r="B94" s="97">
        <f t="shared" si="66"/>
        <v>3.2249999999999566</v>
      </c>
      <c r="C94" s="91">
        <f t="shared" si="62"/>
        <v>132.81500000000014</v>
      </c>
      <c r="D94" s="96">
        <f t="shared" ref="D94:E109" si="67">+D93+0.01</f>
        <v>186.52999999999741</v>
      </c>
      <c r="E94" s="97">
        <f t="shared" si="67"/>
        <v>3.7249999999999459</v>
      </c>
      <c r="F94" s="91">
        <f t="shared" si="63"/>
        <v>174.37500000000003</v>
      </c>
      <c r="G94" s="96">
        <f t="shared" ref="G94:H109" si="68">+G93+0.01</f>
        <v>187.02999999999696</v>
      </c>
      <c r="H94" s="97">
        <f t="shared" si="68"/>
        <v>4.2249999999999357</v>
      </c>
      <c r="I94" s="91">
        <f t="shared" si="64"/>
        <v>220.00000000000037</v>
      </c>
      <c r="J94" s="96">
        <f t="shared" ref="J94:K109" si="69">+J93+0.01</f>
        <v>187.52999999999651</v>
      </c>
      <c r="K94" s="97">
        <f t="shared" si="69"/>
        <v>4.724999999999925</v>
      </c>
      <c r="L94" s="91">
        <f t="shared" si="65"/>
        <v>270.00000000000034</v>
      </c>
      <c r="M94" s="93"/>
      <c r="N94" s="80"/>
      <c r="O94" s="93"/>
      <c r="P94" s="94"/>
      <c r="Q94" s="80"/>
      <c r="R94" s="80"/>
      <c r="S94" s="80"/>
      <c r="T94" s="80"/>
    </row>
    <row r="95" spans="1:20" ht="17.100000000000001" customHeight="1" x14ac:dyDescent="0.45">
      <c r="A95" s="96">
        <f t="shared" si="66"/>
        <v>186.03999999999786</v>
      </c>
      <c r="B95" s="97">
        <f t="shared" si="66"/>
        <v>3.2349999999999564</v>
      </c>
      <c r="C95" s="91">
        <f t="shared" si="62"/>
        <v>133.62000000000015</v>
      </c>
      <c r="D95" s="96">
        <f t="shared" si="67"/>
        <v>186.53999999999741</v>
      </c>
      <c r="E95" s="97">
        <f t="shared" si="67"/>
        <v>3.7349999999999457</v>
      </c>
      <c r="F95" s="91">
        <f t="shared" si="63"/>
        <v>175.25000000000003</v>
      </c>
      <c r="G95" s="96">
        <f t="shared" si="68"/>
        <v>187.03999999999695</v>
      </c>
      <c r="H95" s="97">
        <f t="shared" si="68"/>
        <v>4.2349999999999355</v>
      </c>
      <c r="I95" s="91">
        <f t="shared" si="64"/>
        <v>221.00000000000037</v>
      </c>
      <c r="J95" s="96">
        <f t="shared" si="69"/>
        <v>187.5399999999965</v>
      </c>
      <c r="K95" s="97">
        <f t="shared" si="69"/>
        <v>4.7349999999999248</v>
      </c>
      <c r="L95" s="91">
        <f t="shared" si="65"/>
        <v>271.00000000000034</v>
      </c>
      <c r="M95" s="93"/>
      <c r="N95" s="80"/>
      <c r="O95" s="93"/>
      <c r="P95" s="94"/>
      <c r="Q95" s="80"/>
      <c r="R95" s="80"/>
      <c r="S95" s="80"/>
      <c r="T95" s="80"/>
    </row>
    <row r="96" spans="1:20" ht="17.100000000000001" customHeight="1" x14ac:dyDescent="0.45">
      <c r="A96" s="96">
        <f t="shared" si="66"/>
        <v>186.04999999999785</v>
      </c>
      <c r="B96" s="97">
        <f t="shared" si="66"/>
        <v>3.2449999999999561</v>
      </c>
      <c r="C96" s="91">
        <f t="shared" si="62"/>
        <v>134.42500000000015</v>
      </c>
      <c r="D96" s="96">
        <f t="shared" si="67"/>
        <v>186.5499999999974</v>
      </c>
      <c r="E96" s="97">
        <f t="shared" si="67"/>
        <v>3.7449999999999455</v>
      </c>
      <c r="F96" s="91">
        <f t="shared" si="63"/>
        <v>176.12500000000003</v>
      </c>
      <c r="G96" s="96">
        <f t="shared" si="68"/>
        <v>187.04999999999694</v>
      </c>
      <c r="H96" s="97">
        <f t="shared" si="68"/>
        <v>4.2449999999999353</v>
      </c>
      <c r="I96" s="91">
        <f t="shared" si="64"/>
        <v>222.00000000000037</v>
      </c>
      <c r="J96" s="96">
        <f t="shared" si="69"/>
        <v>187.54999999999649</v>
      </c>
      <c r="K96" s="97">
        <f t="shared" si="69"/>
        <v>4.7449999999999246</v>
      </c>
      <c r="L96" s="91">
        <f t="shared" si="65"/>
        <v>272.00000000000034</v>
      </c>
      <c r="M96" s="93"/>
      <c r="N96" s="80"/>
      <c r="O96" s="93"/>
      <c r="P96" s="94"/>
      <c r="Q96" s="80"/>
      <c r="R96" s="80"/>
      <c r="S96" s="80"/>
      <c r="T96" s="80"/>
    </row>
    <row r="97" spans="1:20" ht="17.100000000000001" customHeight="1" x14ac:dyDescent="0.45">
      <c r="A97" s="96">
        <f t="shared" si="66"/>
        <v>186.05999999999784</v>
      </c>
      <c r="B97" s="97">
        <f t="shared" si="66"/>
        <v>3.2549999999999559</v>
      </c>
      <c r="C97" s="91">
        <f t="shared" si="62"/>
        <v>135.23000000000016</v>
      </c>
      <c r="D97" s="96">
        <f t="shared" si="67"/>
        <v>186.55999999999739</v>
      </c>
      <c r="E97" s="97">
        <f t="shared" si="67"/>
        <v>3.7549999999999453</v>
      </c>
      <c r="F97" s="91">
        <f t="shared" si="63"/>
        <v>177.00000000000003</v>
      </c>
      <c r="G97" s="96">
        <f t="shared" si="68"/>
        <v>187.05999999999693</v>
      </c>
      <c r="H97" s="97">
        <f t="shared" si="68"/>
        <v>4.2549999999999351</v>
      </c>
      <c r="I97" s="91">
        <f t="shared" si="64"/>
        <v>223.00000000000037</v>
      </c>
      <c r="J97" s="96">
        <f t="shared" si="69"/>
        <v>187.55999999999648</v>
      </c>
      <c r="K97" s="97">
        <f t="shared" si="69"/>
        <v>4.7549999999999244</v>
      </c>
      <c r="L97" s="91">
        <f t="shared" si="65"/>
        <v>273.00000000000034</v>
      </c>
      <c r="M97" s="93"/>
      <c r="N97" s="80"/>
      <c r="O97" s="93"/>
      <c r="P97" s="94"/>
      <c r="Q97" s="80"/>
      <c r="R97" s="80"/>
      <c r="S97" s="80"/>
      <c r="T97" s="80"/>
    </row>
    <row r="98" spans="1:20" ht="17.100000000000001" customHeight="1" x14ac:dyDescent="0.45">
      <c r="A98" s="96">
        <f t="shared" si="66"/>
        <v>186.06999999999783</v>
      </c>
      <c r="B98" s="97">
        <f t="shared" si="66"/>
        <v>3.2649999999999557</v>
      </c>
      <c r="C98" s="91">
        <f t="shared" si="62"/>
        <v>136.03500000000017</v>
      </c>
      <c r="D98" s="96">
        <f t="shared" si="67"/>
        <v>186.56999999999738</v>
      </c>
      <c r="E98" s="97">
        <f t="shared" si="67"/>
        <v>3.7649999999999451</v>
      </c>
      <c r="F98" s="91">
        <f t="shared" si="63"/>
        <v>177.87500000000003</v>
      </c>
      <c r="G98" s="96">
        <f t="shared" si="68"/>
        <v>187.06999999999692</v>
      </c>
      <c r="H98" s="97">
        <f t="shared" si="68"/>
        <v>4.2649999999999348</v>
      </c>
      <c r="I98" s="91">
        <f t="shared" si="64"/>
        <v>224.00000000000037</v>
      </c>
      <c r="J98" s="96">
        <f t="shared" si="69"/>
        <v>187.56999999999647</v>
      </c>
      <c r="K98" s="97">
        <f t="shared" si="69"/>
        <v>4.7649999999999242</v>
      </c>
      <c r="L98" s="91">
        <f t="shared" si="65"/>
        <v>274.00000000000034</v>
      </c>
      <c r="M98" s="93"/>
      <c r="N98" s="80"/>
      <c r="O98" s="93"/>
      <c r="P98" s="94"/>
      <c r="Q98" s="80"/>
      <c r="R98" s="80"/>
      <c r="S98" s="80"/>
      <c r="T98" s="80"/>
    </row>
    <row r="99" spans="1:20" ht="17.100000000000001" customHeight="1" x14ac:dyDescent="0.45">
      <c r="A99" s="96">
        <f t="shared" si="66"/>
        <v>186.07999999999782</v>
      </c>
      <c r="B99" s="97">
        <f t="shared" si="66"/>
        <v>3.2749999999999555</v>
      </c>
      <c r="C99" s="91">
        <f t="shared" si="62"/>
        <v>136.84000000000017</v>
      </c>
      <c r="D99" s="96">
        <f t="shared" si="67"/>
        <v>186.57999999999737</v>
      </c>
      <c r="E99" s="97">
        <f t="shared" si="67"/>
        <v>3.7749999999999448</v>
      </c>
      <c r="F99" s="91">
        <f t="shared" si="63"/>
        <v>178.75000000000003</v>
      </c>
      <c r="G99" s="96">
        <f t="shared" si="68"/>
        <v>187.07999999999691</v>
      </c>
      <c r="H99" s="97">
        <f t="shared" si="68"/>
        <v>4.2749999999999346</v>
      </c>
      <c r="I99" s="91">
        <f t="shared" si="64"/>
        <v>225.00000000000037</v>
      </c>
      <c r="J99" s="96">
        <f t="shared" si="69"/>
        <v>187.57999999999646</v>
      </c>
      <c r="K99" s="97">
        <f t="shared" si="69"/>
        <v>4.774999999999924</v>
      </c>
      <c r="L99" s="91">
        <f t="shared" si="65"/>
        <v>275.00000000000034</v>
      </c>
      <c r="M99" s="93"/>
      <c r="N99" s="80"/>
      <c r="O99" s="93"/>
      <c r="P99" s="94"/>
      <c r="Q99" s="80"/>
      <c r="R99" s="80"/>
      <c r="S99" s="80"/>
      <c r="T99" s="80"/>
    </row>
    <row r="100" spans="1:20" ht="17.100000000000001" customHeight="1" x14ac:dyDescent="0.45">
      <c r="A100" s="96">
        <f t="shared" si="66"/>
        <v>186.08999999999781</v>
      </c>
      <c r="B100" s="97">
        <f t="shared" si="66"/>
        <v>3.2849999999999553</v>
      </c>
      <c r="C100" s="91">
        <f t="shared" si="62"/>
        <v>137.64500000000018</v>
      </c>
      <c r="D100" s="96">
        <f t="shared" si="67"/>
        <v>186.58999999999736</v>
      </c>
      <c r="E100" s="97">
        <f t="shared" si="67"/>
        <v>3.7849999999999446</v>
      </c>
      <c r="F100" s="91">
        <f t="shared" si="63"/>
        <v>179.62500000000003</v>
      </c>
      <c r="G100" s="96">
        <f t="shared" si="68"/>
        <v>187.08999999999691</v>
      </c>
      <c r="H100" s="97">
        <f t="shared" si="68"/>
        <v>4.2849999999999344</v>
      </c>
      <c r="I100" s="91">
        <f t="shared" si="64"/>
        <v>226.00000000000037</v>
      </c>
      <c r="J100" s="96">
        <f t="shared" si="69"/>
        <v>187.58999999999645</v>
      </c>
      <c r="K100" s="97">
        <f t="shared" si="69"/>
        <v>4.7849999999999238</v>
      </c>
      <c r="L100" s="91">
        <f t="shared" si="65"/>
        <v>276.00000000000034</v>
      </c>
      <c r="M100" s="93"/>
      <c r="N100" s="80"/>
      <c r="O100" s="93"/>
      <c r="P100" s="94"/>
      <c r="Q100" s="80"/>
      <c r="R100" s="80"/>
      <c r="S100" s="80"/>
      <c r="T100" s="80"/>
    </row>
    <row r="101" spans="1:20" ht="17.100000000000001" customHeight="1" x14ac:dyDescent="0.45">
      <c r="A101" s="98">
        <f t="shared" si="66"/>
        <v>186.09999999999781</v>
      </c>
      <c r="B101" s="99">
        <f t="shared" si="66"/>
        <v>3.2949999999999551</v>
      </c>
      <c r="C101" s="100">
        <f t="shared" si="62"/>
        <v>138.45000000000019</v>
      </c>
      <c r="D101" s="98">
        <f t="shared" si="67"/>
        <v>186.59999999999735</v>
      </c>
      <c r="E101" s="99">
        <f t="shared" si="67"/>
        <v>3.7949999999999444</v>
      </c>
      <c r="F101" s="100">
        <f t="shared" si="63"/>
        <v>180.50000000000003</v>
      </c>
      <c r="G101" s="98">
        <f t="shared" si="68"/>
        <v>187.0999999999969</v>
      </c>
      <c r="H101" s="99">
        <f t="shared" si="68"/>
        <v>4.2949999999999342</v>
      </c>
      <c r="I101" s="100">
        <f t="shared" si="64"/>
        <v>227.00000000000037</v>
      </c>
      <c r="J101" s="98">
        <f t="shared" si="69"/>
        <v>187.59999999999644</v>
      </c>
      <c r="K101" s="99">
        <f t="shared" si="69"/>
        <v>4.7949999999999235</v>
      </c>
      <c r="L101" s="100">
        <f t="shared" si="65"/>
        <v>277.00000000000034</v>
      </c>
      <c r="M101" s="93"/>
      <c r="N101" s="80"/>
      <c r="O101" s="93"/>
      <c r="P101" s="94"/>
      <c r="Q101" s="80"/>
      <c r="R101" s="80"/>
      <c r="S101" s="80"/>
      <c r="T101" s="80"/>
    </row>
    <row r="102" spans="1:20" ht="17.100000000000001" customHeight="1" x14ac:dyDescent="0.45">
      <c r="A102" s="102">
        <f t="shared" si="66"/>
        <v>186.1099999999978</v>
      </c>
      <c r="B102" s="103">
        <f t="shared" si="66"/>
        <v>3.3049999999999549</v>
      </c>
      <c r="C102" s="104">
        <f t="shared" ref="C102:C110" si="70">+C101+$N$30/10</f>
        <v>139.25500000000019</v>
      </c>
      <c r="D102" s="102">
        <f t="shared" si="67"/>
        <v>186.60999999999734</v>
      </c>
      <c r="E102" s="103">
        <f t="shared" si="67"/>
        <v>3.8049999999999442</v>
      </c>
      <c r="F102" s="104">
        <f t="shared" ref="F102:F110" si="71">+F101+$N$35/10</f>
        <v>181.40000000000003</v>
      </c>
      <c r="G102" s="102">
        <f t="shared" si="68"/>
        <v>187.10999999999689</v>
      </c>
      <c r="H102" s="103">
        <f t="shared" si="68"/>
        <v>4.304999999999934</v>
      </c>
      <c r="I102" s="104">
        <f t="shared" ref="I102:I110" si="72">+I101+$N$40/10</f>
        <v>228.00000000000037</v>
      </c>
      <c r="J102" s="102">
        <f t="shared" si="69"/>
        <v>187.60999999999643</v>
      </c>
      <c r="K102" s="103">
        <f t="shared" si="69"/>
        <v>4.8049999999999233</v>
      </c>
      <c r="L102" s="104">
        <f t="shared" ref="L102:L110" si="73">+L101+$N$45/10</f>
        <v>278.00000000000034</v>
      </c>
      <c r="M102" s="93"/>
      <c r="N102" s="80"/>
      <c r="O102" s="93"/>
      <c r="P102" s="94"/>
      <c r="Q102" s="80"/>
      <c r="R102" s="80"/>
      <c r="S102" s="80"/>
      <c r="T102" s="80"/>
    </row>
    <row r="103" spans="1:20" ht="17.100000000000001" customHeight="1" x14ac:dyDescent="0.45">
      <c r="A103" s="96">
        <f t="shared" si="66"/>
        <v>186.11999999999779</v>
      </c>
      <c r="B103" s="97">
        <f t="shared" si="66"/>
        <v>3.3149999999999546</v>
      </c>
      <c r="C103" s="91">
        <f t="shared" si="70"/>
        <v>140.0600000000002</v>
      </c>
      <c r="D103" s="96">
        <f t="shared" si="67"/>
        <v>186.61999999999733</v>
      </c>
      <c r="E103" s="97">
        <f t="shared" si="67"/>
        <v>3.814999999999944</v>
      </c>
      <c r="F103" s="91">
        <f t="shared" si="71"/>
        <v>182.30000000000004</v>
      </c>
      <c r="G103" s="96">
        <f t="shared" si="68"/>
        <v>187.11999999999688</v>
      </c>
      <c r="H103" s="97">
        <f t="shared" si="68"/>
        <v>4.3149999999999338</v>
      </c>
      <c r="I103" s="91">
        <f t="shared" si="72"/>
        <v>229.00000000000037</v>
      </c>
      <c r="J103" s="96">
        <f t="shared" si="69"/>
        <v>187.61999999999642</v>
      </c>
      <c r="K103" s="97">
        <f t="shared" si="69"/>
        <v>4.8149999999999231</v>
      </c>
      <c r="L103" s="91">
        <f t="shared" si="73"/>
        <v>279.00000000000034</v>
      </c>
      <c r="M103" s="93"/>
      <c r="N103" s="80"/>
      <c r="O103" s="93"/>
      <c r="P103" s="94"/>
      <c r="Q103" s="80"/>
      <c r="R103" s="80"/>
      <c r="S103" s="80"/>
      <c r="T103" s="80"/>
    </row>
    <row r="104" spans="1:20" ht="17.100000000000001" customHeight="1" x14ac:dyDescent="0.45">
      <c r="A104" s="96">
        <f t="shared" si="66"/>
        <v>186.12999999999778</v>
      </c>
      <c r="B104" s="97">
        <f t="shared" si="66"/>
        <v>3.3249999999999544</v>
      </c>
      <c r="C104" s="91">
        <f t="shared" si="70"/>
        <v>140.86500000000021</v>
      </c>
      <c r="D104" s="96">
        <f t="shared" si="67"/>
        <v>186.62999999999732</v>
      </c>
      <c r="E104" s="97">
        <f t="shared" si="67"/>
        <v>3.8249999999999438</v>
      </c>
      <c r="F104" s="91">
        <f t="shared" si="71"/>
        <v>183.20000000000005</v>
      </c>
      <c r="G104" s="96">
        <f t="shared" si="68"/>
        <v>187.12999999999687</v>
      </c>
      <c r="H104" s="97">
        <f t="shared" si="68"/>
        <v>4.3249999999999336</v>
      </c>
      <c r="I104" s="91">
        <f t="shared" si="72"/>
        <v>230.00000000000037</v>
      </c>
      <c r="J104" s="96">
        <f t="shared" si="69"/>
        <v>187.62999999999641</v>
      </c>
      <c r="K104" s="97">
        <f t="shared" si="69"/>
        <v>4.8249999999999229</v>
      </c>
      <c r="L104" s="91">
        <f t="shared" si="73"/>
        <v>280.00000000000034</v>
      </c>
      <c r="M104" s="93"/>
      <c r="N104" s="80"/>
      <c r="O104" s="93"/>
      <c r="P104" s="94"/>
    </row>
    <row r="105" spans="1:20" ht="17.100000000000001" customHeight="1" x14ac:dyDescent="0.45">
      <c r="A105" s="96">
        <f t="shared" si="66"/>
        <v>186.13999999999777</v>
      </c>
      <c r="B105" s="97">
        <f t="shared" si="66"/>
        <v>3.3349999999999542</v>
      </c>
      <c r="C105" s="91">
        <f t="shared" si="70"/>
        <v>141.67000000000021</v>
      </c>
      <c r="D105" s="96">
        <f t="shared" si="67"/>
        <v>186.63999999999731</v>
      </c>
      <c r="E105" s="97">
        <f t="shared" si="67"/>
        <v>3.8349999999999436</v>
      </c>
      <c r="F105" s="91">
        <f t="shared" si="71"/>
        <v>184.10000000000005</v>
      </c>
      <c r="G105" s="96">
        <f t="shared" si="68"/>
        <v>187.13999999999686</v>
      </c>
      <c r="H105" s="97">
        <f t="shared" si="68"/>
        <v>4.3349999999999334</v>
      </c>
      <c r="I105" s="91">
        <f t="shared" si="72"/>
        <v>231.00000000000037</v>
      </c>
      <c r="J105" s="96">
        <f t="shared" si="69"/>
        <v>187.63999999999641</v>
      </c>
      <c r="K105" s="97">
        <f t="shared" si="69"/>
        <v>4.8349999999999227</v>
      </c>
      <c r="L105" s="91">
        <f t="shared" si="73"/>
        <v>281.00000000000034</v>
      </c>
      <c r="M105" s="93"/>
      <c r="N105" s="80"/>
      <c r="O105" s="93"/>
      <c r="P105" s="94"/>
    </row>
    <row r="106" spans="1:20" ht="17.100000000000001" customHeight="1" x14ac:dyDescent="0.45">
      <c r="A106" s="96">
        <f t="shared" si="66"/>
        <v>186.14999999999776</v>
      </c>
      <c r="B106" s="97">
        <f t="shared" si="66"/>
        <v>3.344999999999954</v>
      </c>
      <c r="C106" s="91">
        <f t="shared" si="70"/>
        <v>142.47500000000022</v>
      </c>
      <c r="D106" s="96">
        <f t="shared" si="67"/>
        <v>186.64999999999731</v>
      </c>
      <c r="E106" s="97">
        <f t="shared" si="67"/>
        <v>3.8449999999999434</v>
      </c>
      <c r="F106" s="91">
        <f t="shared" si="71"/>
        <v>185.00000000000006</v>
      </c>
      <c r="G106" s="96">
        <f t="shared" si="68"/>
        <v>187.14999999999685</v>
      </c>
      <c r="H106" s="97">
        <f t="shared" si="68"/>
        <v>4.3449999999999331</v>
      </c>
      <c r="I106" s="91">
        <f t="shared" si="72"/>
        <v>232.00000000000037</v>
      </c>
      <c r="J106" s="96">
        <f t="shared" si="69"/>
        <v>187.6499999999964</v>
      </c>
      <c r="K106" s="97">
        <f t="shared" si="69"/>
        <v>4.8449999999999225</v>
      </c>
      <c r="L106" s="91">
        <f t="shared" si="73"/>
        <v>282.00000000000034</v>
      </c>
      <c r="M106" s="93"/>
      <c r="N106" s="80"/>
      <c r="O106" s="93"/>
      <c r="P106" s="94"/>
    </row>
    <row r="107" spans="1:20" ht="17.100000000000001" customHeight="1" x14ac:dyDescent="0.45">
      <c r="A107" s="96">
        <f t="shared" si="66"/>
        <v>186.15999999999775</v>
      </c>
      <c r="B107" s="97">
        <f t="shared" si="66"/>
        <v>3.3549999999999538</v>
      </c>
      <c r="C107" s="91">
        <f t="shared" si="70"/>
        <v>143.28000000000023</v>
      </c>
      <c r="D107" s="96">
        <f t="shared" si="67"/>
        <v>186.6599999999973</v>
      </c>
      <c r="E107" s="97">
        <f t="shared" si="67"/>
        <v>3.8549999999999431</v>
      </c>
      <c r="F107" s="91">
        <f t="shared" si="71"/>
        <v>185.90000000000006</v>
      </c>
      <c r="G107" s="96">
        <f t="shared" si="68"/>
        <v>187.15999999999684</v>
      </c>
      <c r="H107" s="97">
        <f t="shared" si="68"/>
        <v>4.3549999999999329</v>
      </c>
      <c r="I107" s="91">
        <f t="shared" si="72"/>
        <v>233.00000000000037</v>
      </c>
      <c r="J107" s="96">
        <f t="shared" si="69"/>
        <v>187.65999999999639</v>
      </c>
      <c r="K107" s="97">
        <f t="shared" si="69"/>
        <v>4.8549999999999223</v>
      </c>
      <c r="L107" s="91">
        <f t="shared" si="73"/>
        <v>283.00000000000034</v>
      </c>
      <c r="M107" s="93"/>
      <c r="N107" s="80"/>
      <c r="O107" s="93"/>
      <c r="P107" s="94"/>
    </row>
    <row r="108" spans="1:20" ht="17.100000000000001" customHeight="1" x14ac:dyDescent="0.45">
      <c r="A108" s="96">
        <f t="shared" si="66"/>
        <v>186.16999999999774</v>
      </c>
      <c r="B108" s="97">
        <f t="shared" si="66"/>
        <v>3.3649999999999536</v>
      </c>
      <c r="C108" s="91">
        <f t="shared" si="70"/>
        <v>144.08500000000024</v>
      </c>
      <c r="D108" s="96">
        <f t="shared" si="67"/>
        <v>186.66999999999729</v>
      </c>
      <c r="E108" s="97">
        <f t="shared" si="67"/>
        <v>3.8649999999999429</v>
      </c>
      <c r="F108" s="91">
        <f t="shared" si="71"/>
        <v>186.80000000000007</v>
      </c>
      <c r="G108" s="96">
        <f t="shared" si="68"/>
        <v>187.16999999999683</v>
      </c>
      <c r="H108" s="97">
        <f t="shared" si="68"/>
        <v>4.3649999999999327</v>
      </c>
      <c r="I108" s="91">
        <f t="shared" si="72"/>
        <v>234.00000000000037</v>
      </c>
      <c r="J108" s="96">
        <f t="shared" si="69"/>
        <v>187.66999999999638</v>
      </c>
      <c r="K108" s="97">
        <f t="shared" si="69"/>
        <v>4.8649999999999221</v>
      </c>
      <c r="L108" s="91">
        <f t="shared" si="73"/>
        <v>284.00000000000034</v>
      </c>
      <c r="M108" s="93"/>
      <c r="N108" s="80"/>
      <c r="O108" s="93"/>
      <c r="P108" s="94"/>
    </row>
    <row r="109" spans="1:20" ht="17.100000000000001" customHeight="1" x14ac:dyDescent="0.45">
      <c r="A109" s="96">
        <f t="shared" si="66"/>
        <v>186.17999999999773</v>
      </c>
      <c r="B109" s="97">
        <f t="shared" si="66"/>
        <v>3.3749999999999534</v>
      </c>
      <c r="C109" s="91">
        <f t="shared" si="70"/>
        <v>144.89000000000024</v>
      </c>
      <c r="D109" s="96">
        <f t="shared" si="67"/>
        <v>186.67999999999728</v>
      </c>
      <c r="E109" s="97">
        <f t="shared" si="67"/>
        <v>3.8749999999999427</v>
      </c>
      <c r="F109" s="91">
        <f t="shared" si="71"/>
        <v>187.70000000000007</v>
      </c>
      <c r="G109" s="96">
        <f t="shared" si="68"/>
        <v>187.17999999999682</v>
      </c>
      <c r="H109" s="97">
        <f t="shared" si="68"/>
        <v>4.3749999999999325</v>
      </c>
      <c r="I109" s="91">
        <f t="shared" si="72"/>
        <v>235.00000000000037</v>
      </c>
      <c r="J109" s="96">
        <f t="shared" si="69"/>
        <v>187.67999999999637</v>
      </c>
      <c r="K109" s="97">
        <f t="shared" si="69"/>
        <v>4.8749999999999218</v>
      </c>
      <c r="L109" s="91">
        <f t="shared" si="73"/>
        <v>285.00000000000034</v>
      </c>
      <c r="M109" s="93"/>
      <c r="N109" s="80"/>
      <c r="O109" s="93"/>
      <c r="P109" s="94"/>
      <c r="Q109" s="80"/>
      <c r="R109" s="80"/>
      <c r="S109" s="80"/>
      <c r="T109" s="80"/>
    </row>
    <row r="110" spans="1:20" ht="17.100000000000001" customHeight="1" x14ac:dyDescent="0.45">
      <c r="A110" s="105">
        <f t="shared" ref="A110:B110" si="74">+A109+0.01</f>
        <v>186.18999999999772</v>
      </c>
      <c r="B110" s="106">
        <f t="shared" si="74"/>
        <v>3.3849999999999532</v>
      </c>
      <c r="C110" s="100">
        <f t="shared" si="70"/>
        <v>145.69500000000025</v>
      </c>
      <c r="D110" s="105">
        <f t="shared" ref="D110:E110" si="75">+D109+0.01</f>
        <v>186.68999999999727</v>
      </c>
      <c r="E110" s="106">
        <f t="shared" si="75"/>
        <v>3.8849999999999425</v>
      </c>
      <c r="F110" s="100">
        <f t="shared" si="71"/>
        <v>188.60000000000008</v>
      </c>
      <c r="G110" s="105">
        <f t="shared" ref="G110:H110" si="76">+G109+0.01</f>
        <v>187.18999999999681</v>
      </c>
      <c r="H110" s="106">
        <f t="shared" si="76"/>
        <v>4.3849999999999323</v>
      </c>
      <c r="I110" s="100">
        <f t="shared" si="72"/>
        <v>236.00000000000037</v>
      </c>
      <c r="J110" s="105">
        <f t="shared" ref="J110:K110" si="77">+J109+0.01</f>
        <v>187.68999999999636</v>
      </c>
      <c r="K110" s="106">
        <f t="shared" si="77"/>
        <v>4.8849999999999216</v>
      </c>
      <c r="L110" s="100">
        <f t="shared" si="73"/>
        <v>286.00000000000034</v>
      </c>
      <c r="M110" s="93"/>
      <c r="N110" s="108"/>
      <c r="O110" s="93"/>
      <c r="P110" s="94"/>
      <c r="Q110" s="80"/>
      <c r="R110" s="80"/>
      <c r="S110" s="80"/>
      <c r="T110" s="80"/>
    </row>
    <row r="111" spans="1:20" ht="23.1" customHeight="1" x14ac:dyDescent="0.45">
      <c r="A111" s="78" t="s">
        <v>36</v>
      </c>
      <c r="B111" s="78"/>
      <c r="C111" s="78"/>
      <c r="D111" s="78"/>
      <c r="E111" s="78"/>
      <c r="F111" s="78"/>
      <c r="G111" s="78"/>
      <c r="H111" s="78"/>
      <c r="I111" s="79"/>
      <c r="J111" s="79"/>
      <c r="K111" s="79"/>
      <c r="L111" s="79"/>
      <c r="M111" s="93"/>
      <c r="N111" s="80"/>
      <c r="O111" s="93"/>
      <c r="P111" s="94"/>
      <c r="Q111" s="80"/>
      <c r="R111" s="80"/>
      <c r="S111" s="80"/>
      <c r="T111" s="80"/>
    </row>
    <row r="112" spans="1:20" ht="23.1" customHeight="1" x14ac:dyDescent="0.45">
      <c r="A112" s="78" t="s">
        <v>37</v>
      </c>
      <c r="B112" s="78"/>
      <c r="C112" s="78"/>
      <c r="D112" s="78"/>
      <c r="E112" s="78"/>
      <c r="F112" s="78"/>
      <c r="G112" s="78"/>
      <c r="H112" s="78"/>
      <c r="I112" s="79"/>
      <c r="J112" s="79"/>
      <c r="K112" s="79"/>
      <c r="L112" s="79"/>
      <c r="M112" s="93"/>
      <c r="N112" s="80"/>
      <c r="O112" s="93"/>
      <c r="P112" s="94"/>
      <c r="Q112" s="80"/>
      <c r="R112" s="80"/>
      <c r="S112" s="80"/>
      <c r="T112" s="80"/>
    </row>
    <row r="113" spans="1:20" ht="23.1" customHeight="1" x14ac:dyDescent="0.45">
      <c r="A113" s="84" t="s">
        <v>39</v>
      </c>
      <c r="B113" s="78"/>
      <c r="C113" s="78"/>
      <c r="D113" s="78"/>
      <c r="E113" s="78"/>
      <c r="F113" s="78"/>
      <c r="G113" s="78"/>
      <c r="H113" s="78"/>
      <c r="I113" s="79"/>
      <c r="J113" s="79"/>
      <c r="K113" s="79"/>
      <c r="L113" s="79"/>
      <c r="M113" s="93"/>
      <c r="N113" s="80"/>
      <c r="O113" s="93"/>
      <c r="P113" s="94"/>
      <c r="Q113" s="80"/>
      <c r="R113" s="80"/>
      <c r="S113" s="80"/>
      <c r="T113" s="80"/>
    </row>
    <row r="114" spans="1:20" ht="23.1" customHeight="1" x14ac:dyDescent="0.45">
      <c r="A114" s="85" t="s">
        <v>40</v>
      </c>
      <c r="B114" s="85" t="s">
        <v>40</v>
      </c>
      <c r="C114" s="85" t="s">
        <v>41</v>
      </c>
      <c r="D114" s="85" t="s">
        <v>40</v>
      </c>
      <c r="E114" s="85" t="s">
        <v>40</v>
      </c>
      <c r="F114" s="85" t="s">
        <v>41</v>
      </c>
      <c r="G114" s="85" t="s">
        <v>40</v>
      </c>
      <c r="H114" s="85" t="s">
        <v>40</v>
      </c>
      <c r="I114" s="85" t="s">
        <v>41</v>
      </c>
      <c r="J114" s="85" t="s">
        <v>40</v>
      </c>
      <c r="K114" s="85" t="s">
        <v>40</v>
      </c>
      <c r="L114" s="85" t="s">
        <v>41</v>
      </c>
      <c r="M114" s="93"/>
      <c r="N114" s="80"/>
      <c r="O114" s="93"/>
      <c r="P114" s="109"/>
      <c r="Q114" s="80"/>
      <c r="R114" s="80"/>
      <c r="S114" s="80"/>
      <c r="T114" s="80"/>
    </row>
    <row r="115" spans="1:20" ht="23.1" customHeight="1" x14ac:dyDescent="0.45">
      <c r="A115" s="86" t="s">
        <v>42</v>
      </c>
      <c r="B115" s="86" t="s">
        <v>43</v>
      </c>
      <c r="C115" s="86" t="s">
        <v>44</v>
      </c>
      <c r="D115" s="86" t="s">
        <v>42</v>
      </c>
      <c r="E115" s="86" t="s">
        <v>43</v>
      </c>
      <c r="F115" s="86" t="s">
        <v>44</v>
      </c>
      <c r="G115" s="86" t="s">
        <v>42</v>
      </c>
      <c r="H115" s="86" t="s">
        <v>43</v>
      </c>
      <c r="I115" s="86" t="s">
        <v>44</v>
      </c>
      <c r="J115" s="86" t="s">
        <v>42</v>
      </c>
      <c r="K115" s="86" t="s">
        <v>43</v>
      </c>
      <c r="L115" s="86" t="s">
        <v>44</v>
      </c>
      <c r="M115" s="93"/>
      <c r="N115" s="80"/>
      <c r="O115" s="93"/>
      <c r="P115" s="109"/>
      <c r="Q115" s="80"/>
      <c r="R115" s="80"/>
      <c r="S115" s="80"/>
      <c r="T115" s="80"/>
    </row>
    <row r="116" spans="1:20" ht="17.100000000000001" customHeight="1" x14ac:dyDescent="0.45">
      <c r="A116" s="88">
        <f>J110+0.01</f>
        <v>187.69999999999635</v>
      </c>
      <c r="B116" s="89">
        <f>K110+0.01</f>
        <v>4.8949999999999214</v>
      </c>
      <c r="C116" s="92">
        <f>+L110+$N$45/10</f>
        <v>287.00000000000034</v>
      </c>
      <c r="D116" s="88">
        <f>+A165+0.01</f>
        <v>188.1999999999959</v>
      </c>
      <c r="E116" s="89">
        <f>+B165+0.01</f>
        <v>5.3949999999999108</v>
      </c>
      <c r="F116" s="92">
        <f>+C165+$N$50/10</f>
        <v>339.0000000000008</v>
      </c>
      <c r="G116" s="88">
        <f>+D165+0.01</f>
        <v>188.69999999999544</v>
      </c>
      <c r="H116" s="89">
        <f>+E165+0.01</f>
        <v>5.8949999999999001</v>
      </c>
      <c r="I116" s="110">
        <f>+F165+$N$55/10</f>
        <v>394.00000000000193</v>
      </c>
      <c r="J116" s="88">
        <f>+G165+0.01</f>
        <v>189.19999999999499</v>
      </c>
      <c r="K116" s="89">
        <f>+H165+0.01</f>
        <v>6.3949999999998894</v>
      </c>
      <c r="L116" s="111">
        <f>+I165+$N$60/10</f>
        <v>449.00000000000307</v>
      </c>
      <c r="M116" s="93"/>
      <c r="N116" s="80"/>
      <c r="O116" s="93"/>
      <c r="P116" s="109"/>
      <c r="Q116" s="80"/>
      <c r="R116" s="80"/>
      <c r="S116" s="80"/>
      <c r="T116" s="80"/>
    </row>
    <row r="117" spans="1:20" ht="17.100000000000001" customHeight="1" x14ac:dyDescent="0.45">
      <c r="A117" s="96">
        <f t="shared" ref="A117:B132" si="78">+A116+0.01</f>
        <v>187.70999999999634</v>
      </c>
      <c r="B117" s="97">
        <f t="shared" si="78"/>
        <v>4.9049999999999212</v>
      </c>
      <c r="C117" s="91">
        <f t="shared" ref="C117:C126" si="79">+C116+$N$46/10</f>
        <v>288.00000000000034</v>
      </c>
      <c r="D117" s="96">
        <f t="shared" ref="D117:E132" si="80">+D116+0.01</f>
        <v>188.20999999999589</v>
      </c>
      <c r="E117" s="97">
        <f t="shared" si="80"/>
        <v>5.4049999999999105</v>
      </c>
      <c r="F117" s="91">
        <f t="shared" ref="F117:F126" si="81">+F116+$N$51/10</f>
        <v>340.10000000000082</v>
      </c>
      <c r="G117" s="96">
        <f t="shared" ref="G117:H132" si="82">+G116+0.01</f>
        <v>188.70999999999543</v>
      </c>
      <c r="H117" s="97">
        <f t="shared" si="82"/>
        <v>5.9049999999998999</v>
      </c>
      <c r="I117" s="91">
        <f>+I116+$N$56/10</f>
        <v>395.10000000000196</v>
      </c>
      <c r="J117" s="96">
        <f t="shared" ref="J117:K132" si="83">+J116+0.01</f>
        <v>189.20999999999498</v>
      </c>
      <c r="K117" s="97">
        <f t="shared" si="83"/>
        <v>6.4049999999998892</v>
      </c>
      <c r="L117" s="91">
        <f>+L116+$N$61/10</f>
        <v>450.15000000000305</v>
      </c>
      <c r="M117" s="93"/>
      <c r="N117" s="80"/>
      <c r="O117" s="93"/>
      <c r="P117" s="109"/>
      <c r="Q117" s="80"/>
      <c r="R117" s="80"/>
      <c r="S117" s="80"/>
      <c r="T117" s="80"/>
    </row>
    <row r="118" spans="1:20" ht="17.100000000000001" customHeight="1" x14ac:dyDescent="0.45">
      <c r="A118" s="96">
        <f t="shared" si="78"/>
        <v>187.71999999999633</v>
      </c>
      <c r="B118" s="97">
        <f t="shared" si="78"/>
        <v>4.914999999999921</v>
      </c>
      <c r="C118" s="91">
        <f t="shared" si="79"/>
        <v>289.00000000000034</v>
      </c>
      <c r="D118" s="96">
        <f t="shared" si="80"/>
        <v>188.21999999999588</v>
      </c>
      <c r="E118" s="97">
        <f t="shared" si="80"/>
        <v>5.4149999999999103</v>
      </c>
      <c r="F118" s="91">
        <f t="shared" si="81"/>
        <v>341.20000000000084</v>
      </c>
      <c r="G118" s="96">
        <f t="shared" si="82"/>
        <v>188.71999999999542</v>
      </c>
      <c r="H118" s="97">
        <f t="shared" si="82"/>
        <v>5.9149999999998997</v>
      </c>
      <c r="I118" s="91">
        <f t="shared" ref="I118:I126" si="84">+I117+$N$56/10</f>
        <v>396.20000000000198</v>
      </c>
      <c r="J118" s="96">
        <f t="shared" si="83"/>
        <v>189.21999999999497</v>
      </c>
      <c r="K118" s="97">
        <f t="shared" si="83"/>
        <v>6.414999999999889</v>
      </c>
      <c r="L118" s="91">
        <f t="shared" ref="L118:L126" si="85">+L117+$N$61/10</f>
        <v>451.30000000000302</v>
      </c>
      <c r="M118" s="93"/>
      <c r="N118" s="80"/>
      <c r="O118" s="93"/>
      <c r="P118" s="109"/>
      <c r="Q118" s="80"/>
      <c r="R118" s="80"/>
      <c r="S118" s="80"/>
      <c r="T118" s="80"/>
    </row>
    <row r="119" spans="1:20" ht="17.100000000000001" customHeight="1" x14ac:dyDescent="0.45">
      <c r="A119" s="96">
        <f t="shared" si="78"/>
        <v>187.72999999999632</v>
      </c>
      <c r="B119" s="97">
        <f t="shared" si="78"/>
        <v>4.9249999999999208</v>
      </c>
      <c r="C119" s="91">
        <f t="shared" si="79"/>
        <v>290.00000000000034</v>
      </c>
      <c r="D119" s="96">
        <f t="shared" si="80"/>
        <v>188.22999999999587</v>
      </c>
      <c r="E119" s="97">
        <f t="shared" si="80"/>
        <v>5.4249999999999101</v>
      </c>
      <c r="F119" s="91">
        <f t="shared" si="81"/>
        <v>342.30000000000086</v>
      </c>
      <c r="G119" s="96">
        <f t="shared" si="82"/>
        <v>188.72999999999541</v>
      </c>
      <c r="H119" s="97">
        <f t="shared" si="82"/>
        <v>5.9249999999998995</v>
      </c>
      <c r="I119" s="91">
        <f t="shared" si="84"/>
        <v>397.300000000002</v>
      </c>
      <c r="J119" s="96">
        <f t="shared" si="83"/>
        <v>189.22999999999496</v>
      </c>
      <c r="K119" s="97">
        <f t="shared" si="83"/>
        <v>6.4249999999998888</v>
      </c>
      <c r="L119" s="91">
        <f t="shared" si="85"/>
        <v>452.450000000003</v>
      </c>
      <c r="M119" s="93"/>
      <c r="N119" s="80"/>
      <c r="O119" s="93"/>
      <c r="P119" s="109"/>
      <c r="Q119" s="80"/>
      <c r="R119" s="80"/>
      <c r="S119" s="80"/>
      <c r="T119" s="80"/>
    </row>
    <row r="120" spans="1:20" ht="17.100000000000001" customHeight="1" x14ac:dyDescent="0.45">
      <c r="A120" s="96">
        <f t="shared" si="78"/>
        <v>187.73999999999631</v>
      </c>
      <c r="B120" s="97">
        <f t="shared" si="78"/>
        <v>4.9349999999999206</v>
      </c>
      <c r="C120" s="91">
        <f t="shared" si="79"/>
        <v>291.00000000000034</v>
      </c>
      <c r="D120" s="96">
        <f t="shared" si="80"/>
        <v>188.23999999999586</v>
      </c>
      <c r="E120" s="97">
        <f t="shared" si="80"/>
        <v>5.4349999999999099</v>
      </c>
      <c r="F120" s="91">
        <f t="shared" si="81"/>
        <v>343.40000000000089</v>
      </c>
      <c r="G120" s="96">
        <f t="shared" si="82"/>
        <v>188.7399999999954</v>
      </c>
      <c r="H120" s="97">
        <f t="shared" si="82"/>
        <v>5.9349999999998992</v>
      </c>
      <c r="I120" s="91">
        <f t="shared" si="84"/>
        <v>398.40000000000202</v>
      </c>
      <c r="J120" s="96">
        <f t="shared" si="83"/>
        <v>189.23999999999495</v>
      </c>
      <c r="K120" s="97">
        <f t="shared" si="83"/>
        <v>6.4349999999998886</v>
      </c>
      <c r="L120" s="91">
        <f t="shared" si="85"/>
        <v>453.60000000000298</v>
      </c>
      <c r="M120" s="93"/>
      <c r="N120" s="80"/>
      <c r="O120" s="93"/>
      <c r="P120" s="109"/>
      <c r="Q120" s="80"/>
      <c r="R120" s="80"/>
      <c r="S120" s="80"/>
      <c r="T120" s="80"/>
    </row>
    <row r="121" spans="1:20" ht="17.100000000000001" customHeight="1" x14ac:dyDescent="0.45">
      <c r="A121" s="96">
        <f t="shared" si="78"/>
        <v>187.74999999999631</v>
      </c>
      <c r="B121" s="97">
        <f t="shared" si="78"/>
        <v>4.9449999999999203</v>
      </c>
      <c r="C121" s="91">
        <f t="shared" si="79"/>
        <v>292.00000000000034</v>
      </c>
      <c r="D121" s="96">
        <f t="shared" si="80"/>
        <v>188.24999999999585</v>
      </c>
      <c r="E121" s="97">
        <f t="shared" si="80"/>
        <v>5.4449999999999097</v>
      </c>
      <c r="F121" s="91">
        <f t="shared" si="81"/>
        <v>344.50000000000091</v>
      </c>
      <c r="G121" s="96">
        <f t="shared" si="82"/>
        <v>188.7499999999954</v>
      </c>
      <c r="H121" s="97">
        <f t="shared" si="82"/>
        <v>5.944999999999899</v>
      </c>
      <c r="I121" s="91">
        <f t="shared" si="84"/>
        <v>399.50000000000205</v>
      </c>
      <c r="J121" s="96">
        <f t="shared" si="83"/>
        <v>189.24999999999494</v>
      </c>
      <c r="K121" s="97">
        <f t="shared" si="83"/>
        <v>6.4449999999998884</v>
      </c>
      <c r="L121" s="91">
        <f t="shared" si="85"/>
        <v>454.75000000000296</v>
      </c>
      <c r="M121" s="93"/>
      <c r="N121" s="80"/>
      <c r="O121" s="93"/>
      <c r="P121" s="109"/>
      <c r="Q121" s="80"/>
      <c r="R121" s="80"/>
      <c r="S121" s="80"/>
      <c r="T121" s="80"/>
    </row>
    <row r="122" spans="1:20" ht="17.100000000000001" customHeight="1" x14ac:dyDescent="0.45">
      <c r="A122" s="96">
        <f t="shared" si="78"/>
        <v>187.7599999999963</v>
      </c>
      <c r="B122" s="97">
        <f t="shared" si="78"/>
        <v>4.9549999999999201</v>
      </c>
      <c r="C122" s="91">
        <f t="shared" si="79"/>
        <v>293.00000000000034</v>
      </c>
      <c r="D122" s="96">
        <f t="shared" si="80"/>
        <v>188.25999999999584</v>
      </c>
      <c r="E122" s="97">
        <f t="shared" si="80"/>
        <v>5.4549999999999095</v>
      </c>
      <c r="F122" s="91">
        <f t="shared" si="81"/>
        <v>345.60000000000093</v>
      </c>
      <c r="G122" s="96">
        <f t="shared" si="82"/>
        <v>188.75999999999539</v>
      </c>
      <c r="H122" s="97">
        <f t="shared" si="82"/>
        <v>5.9549999999998988</v>
      </c>
      <c r="I122" s="91">
        <f t="shared" si="84"/>
        <v>400.60000000000207</v>
      </c>
      <c r="J122" s="96">
        <f t="shared" si="83"/>
        <v>189.25999999999493</v>
      </c>
      <c r="K122" s="97">
        <f t="shared" si="83"/>
        <v>6.4549999999998882</v>
      </c>
      <c r="L122" s="91">
        <f t="shared" si="85"/>
        <v>455.90000000000293</v>
      </c>
      <c r="M122" s="93"/>
      <c r="N122" s="80"/>
      <c r="O122" s="93"/>
      <c r="P122" s="109"/>
      <c r="Q122" s="80"/>
      <c r="R122" s="80"/>
      <c r="S122" s="80"/>
      <c r="T122" s="80"/>
    </row>
    <row r="123" spans="1:20" ht="17.100000000000001" customHeight="1" x14ac:dyDescent="0.45">
      <c r="A123" s="96">
        <f t="shared" si="78"/>
        <v>187.76999999999629</v>
      </c>
      <c r="B123" s="97">
        <f t="shared" si="78"/>
        <v>4.9649999999999199</v>
      </c>
      <c r="C123" s="91">
        <f t="shared" si="79"/>
        <v>294.00000000000034</v>
      </c>
      <c r="D123" s="96">
        <f t="shared" si="80"/>
        <v>188.26999999999583</v>
      </c>
      <c r="E123" s="97">
        <f t="shared" si="80"/>
        <v>5.4649999999999093</v>
      </c>
      <c r="F123" s="91">
        <f t="shared" si="81"/>
        <v>346.70000000000095</v>
      </c>
      <c r="G123" s="96">
        <f t="shared" si="82"/>
        <v>188.76999999999538</v>
      </c>
      <c r="H123" s="97">
        <f t="shared" si="82"/>
        <v>5.9649999999998986</v>
      </c>
      <c r="I123" s="91">
        <f t="shared" si="84"/>
        <v>401.70000000000209</v>
      </c>
      <c r="J123" s="96">
        <f t="shared" si="83"/>
        <v>189.26999999999492</v>
      </c>
      <c r="K123" s="97">
        <f t="shared" si="83"/>
        <v>6.4649999999998879</v>
      </c>
      <c r="L123" s="91">
        <f t="shared" si="85"/>
        <v>457.05000000000291</v>
      </c>
      <c r="M123" s="93"/>
      <c r="N123" s="80"/>
      <c r="O123" s="93"/>
      <c r="P123" s="109"/>
      <c r="Q123" s="80"/>
      <c r="R123" s="80"/>
      <c r="S123" s="80"/>
      <c r="T123" s="80"/>
    </row>
    <row r="124" spans="1:20" ht="17.100000000000001" customHeight="1" x14ac:dyDescent="0.45">
      <c r="A124" s="96">
        <f t="shared" si="78"/>
        <v>187.77999999999628</v>
      </c>
      <c r="B124" s="97">
        <f t="shared" si="78"/>
        <v>4.9749999999999197</v>
      </c>
      <c r="C124" s="91">
        <f t="shared" si="79"/>
        <v>295.00000000000034</v>
      </c>
      <c r="D124" s="96">
        <f t="shared" si="80"/>
        <v>188.27999999999582</v>
      </c>
      <c r="E124" s="97">
        <f t="shared" si="80"/>
        <v>5.4749999999999091</v>
      </c>
      <c r="F124" s="91">
        <f t="shared" si="81"/>
        <v>347.80000000000098</v>
      </c>
      <c r="G124" s="96">
        <f t="shared" si="82"/>
        <v>188.77999999999537</v>
      </c>
      <c r="H124" s="97">
        <f t="shared" si="82"/>
        <v>5.9749999999998984</v>
      </c>
      <c r="I124" s="91">
        <f t="shared" si="84"/>
        <v>402.80000000000211</v>
      </c>
      <c r="J124" s="96">
        <f t="shared" si="83"/>
        <v>189.27999999999491</v>
      </c>
      <c r="K124" s="97">
        <f t="shared" si="83"/>
        <v>6.4749999999998877</v>
      </c>
      <c r="L124" s="91">
        <f t="shared" si="85"/>
        <v>458.20000000000289</v>
      </c>
      <c r="M124" s="93"/>
      <c r="N124" s="80"/>
      <c r="O124" s="93"/>
      <c r="P124" s="109"/>
      <c r="Q124" s="80"/>
      <c r="R124" s="80"/>
      <c r="S124" s="80"/>
      <c r="T124" s="80"/>
    </row>
    <row r="125" spans="1:20" ht="17.100000000000001" customHeight="1" x14ac:dyDescent="0.45">
      <c r="A125" s="96">
        <f t="shared" si="78"/>
        <v>187.78999999999627</v>
      </c>
      <c r="B125" s="97">
        <f t="shared" si="78"/>
        <v>4.9849999999999195</v>
      </c>
      <c r="C125" s="91">
        <f t="shared" si="79"/>
        <v>296.00000000000034</v>
      </c>
      <c r="D125" s="96">
        <f t="shared" si="80"/>
        <v>188.28999999999581</v>
      </c>
      <c r="E125" s="97">
        <f t="shared" si="80"/>
        <v>5.4849999999999088</v>
      </c>
      <c r="F125" s="91">
        <f t="shared" si="81"/>
        <v>348.900000000001</v>
      </c>
      <c r="G125" s="96">
        <f t="shared" si="82"/>
        <v>188.78999999999536</v>
      </c>
      <c r="H125" s="97">
        <f t="shared" si="82"/>
        <v>5.9849999999998982</v>
      </c>
      <c r="I125" s="91">
        <f t="shared" si="84"/>
        <v>403.90000000000214</v>
      </c>
      <c r="J125" s="96">
        <f t="shared" si="83"/>
        <v>189.2899999999949</v>
      </c>
      <c r="K125" s="97">
        <f t="shared" si="83"/>
        <v>6.4849999999998875</v>
      </c>
      <c r="L125" s="91">
        <f t="shared" si="85"/>
        <v>459.35000000000286</v>
      </c>
      <c r="M125" s="93"/>
      <c r="N125" s="80"/>
      <c r="O125" s="80"/>
      <c r="P125" s="107"/>
      <c r="Q125" s="80"/>
      <c r="R125" s="80"/>
      <c r="S125" s="80"/>
      <c r="T125" s="80"/>
    </row>
    <row r="126" spans="1:20" ht="17.100000000000001" customHeight="1" x14ac:dyDescent="0.45">
      <c r="A126" s="98">
        <f t="shared" si="78"/>
        <v>187.79999999999626</v>
      </c>
      <c r="B126" s="99">
        <f t="shared" si="78"/>
        <v>4.9949999999999193</v>
      </c>
      <c r="C126" s="100">
        <f t="shared" si="79"/>
        <v>297.00000000000034</v>
      </c>
      <c r="D126" s="98">
        <f t="shared" si="80"/>
        <v>188.2999999999958</v>
      </c>
      <c r="E126" s="99">
        <f t="shared" si="80"/>
        <v>5.4949999999999086</v>
      </c>
      <c r="F126" s="100">
        <f t="shared" si="81"/>
        <v>350.00000000000102</v>
      </c>
      <c r="G126" s="98">
        <f t="shared" si="82"/>
        <v>188.79999999999535</v>
      </c>
      <c r="H126" s="99">
        <f t="shared" si="82"/>
        <v>5.994999999999898</v>
      </c>
      <c r="I126" s="100">
        <f t="shared" si="84"/>
        <v>405.00000000000216</v>
      </c>
      <c r="J126" s="98">
        <f t="shared" si="83"/>
        <v>189.2999999999949</v>
      </c>
      <c r="K126" s="99">
        <f t="shared" si="83"/>
        <v>6.4949999999998873</v>
      </c>
      <c r="L126" s="100">
        <f t="shared" si="85"/>
        <v>460.50000000000284</v>
      </c>
      <c r="M126" s="93"/>
      <c r="N126" s="80"/>
      <c r="O126" s="80"/>
      <c r="P126" s="107"/>
      <c r="Q126" s="80"/>
      <c r="R126" s="80"/>
      <c r="S126" s="80"/>
      <c r="T126" s="80"/>
    </row>
    <row r="127" spans="1:20" ht="17.100000000000001" customHeight="1" x14ac:dyDescent="0.45">
      <c r="A127" s="112">
        <f t="shared" si="78"/>
        <v>187.80999999999625</v>
      </c>
      <c r="B127" s="113">
        <f t="shared" si="78"/>
        <v>5.0049999999999191</v>
      </c>
      <c r="C127" s="92">
        <f t="shared" ref="C127:C136" si="86">+C126+$N$47/10</f>
        <v>298.05000000000035</v>
      </c>
      <c r="D127" s="112">
        <f t="shared" si="80"/>
        <v>188.3099999999958</v>
      </c>
      <c r="E127" s="113">
        <f t="shared" si="80"/>
        <v>5.5049999999999084</v>
      </c>
      <c r="F127" s="92">
        <f t="shared" ref="F127:F136" si="87">+F126+$N$52/10</f>
        <v>351.10000000000105</v>
      </c>
      <c r="G127" s="112">
        <f t="shared" si="82"/>
        <v>188.80999999999534</v>
      </c>
      <c r="H127" s="113">
        <f t="shared" si="82"/>
        <v>6.0049999999998978</v>
      </c>
      <c r="I127" s="92">
        <f>+I126+$N$57/10</f>
        <v>406.10000000000218</v>
      </c>
      <c r="J127" s="112">
        <f t="shared" si="83"/>
        <v>189.30999999999489</v>
      </c>
      <c r="K127" s="113">
        <f t="shared" si="83"/>
        <v>6.5049999999998871</v>
      </c>
      <c r="L127" s="92">
        <f>+L126+$N$62/10</f>
        <v>461.65000000000282</v>
      </c>
      <c r="M127" s="93"/>
      <c r="N127" s="80"/>
      <c r="O127" s="80"/>
      <c r="P127" s="107"/>
      <c r="Q127" s="80"/>
      <c r="R127" s="80"/>
      <c r="S127" s="80"/>
      <c r="T127" s="80"/>
    </row>
    <row r="128" spans="1:20" ht="17.100000000000001" customHeight="1" x14ac:dyDescent="0.45">
      <c r="A128" s="96">
        <f t="shared" si="78"/>
        <v>187.81999999999624</v>
      </c>
      <c r="B128" s="97">
        <f t="shared" si="78"/>
        <v>5.0149999999999189</v>
      </c>
      <c r="C128" s="91">
        <f t="shared" si="86"/>
        <v>299.10000000000036</v>
      </c>
      <c r="D128" s="96">
        <f t="shared" si="80"/>
        <v>188.31999999999579</v>
      </c>
      <c r="E128" s="97">
        <f t="shared" si="80"/>
        <v>5.5149999999999082</v>
      </c>
      <c r="F128" s="91">
        <f t="shared" si="87"/>
        <v>352.20000000000107</v>
      </c>
      <c r="G128" s="96">
        <f t="shared" si="82"/>
        <v>188.81999999999533</v>
      </c>
      <c r="H128" s="97">
        <f t="shared" si="82"/>
        <v>6.0149999999998975</v>
      </c>
      <c r="I128" s="91">
        <f t="shared" ref="I128:I136" si="88">+I127+$N$57/10</f>
        <v>407.20000000000221</v>
      </c>
      <c r="J128" s="96">
        <f t="shared" si="83"/>
        <v>189.31999999999488</v>
      </c>
      <c r="K128" s="97">
        <f t="shared" si="83"/>
        <v>6.5149999999998869</v>
      </c>
      <c r="L128" s="91">
        <f t="shared" ref="L128:L136" si="89">+L127+$N$62/10</f>
        <v>462.8000000000028</v>
      </c>
      <c r="M128" s="93"/>
      <c r="N128" s="80"/>
      <c r="O128" s="80"/>
      <c r="P128" s="107"/>
      <c r="Q128" s="80"/>
      <c r="R128" s="80"/>
      <c r="S128" s="80"/>
      <c r="T128" s="80"/>
    </row>
    <row r="129" spans="1:20" ht="17.100000000000001" customHeight="1" x14ac:dyDescent="0.45">
      <c r="A129" s="96">
        <f t="shared" si="78"/>
        <v>187.82999999999623</v>
      </c>
      <c r="B129" s="97">
        <f t="shared" si="78"/>
        <v>5.0249999999999186</v>
      </c>
      <c r="C129" s="91">
        <f t="shared" si="86"/>
        <v>300.15000000000038</v>
      </c>
      <c r="D129" s="96">
        <f t="shared" si="80"/>
        <v>188.32999999999578</v>
      </c>
      <c r="E129" s="97">
        <f t="shared" si="80"/>
        <v>5.524999999999908</v>
      </c>
      <c r="F129" s="91">
        <f t="shared" si="87"/>
        <v>353.30000000000109</v>
      </c>
      <c r="G129" s="96">
        <f t="shared" si="82"/>
        <v>188.82999999999532</v>
      </c>
      <c r="H129" s="97">
        <f t="shared" si="82"/>
        <v>6.0249999999998973</v>
      </c>
      <c r="I129" s="91">
        <f t="shared" si="88"/>
        <v>408.30000000000223</v>
      </c>
      <c r="J129" s="96">
        <f t="shared" si="83"/>
        <v>189.32999999999487</v>
      </c>
      <c r="K129" s="97">
        <f t="shared" si="83"/>
        <v>6.5249999999998867</v>
      </c>
      <c r="L129" s="91">
        <f t="shared" si="89"/>
        <v>463.95000000000277</v>
      </c>
      <c r="M129" s="93"/>
      <c r="N129" s="80"/>
      <c r="O129" s="80"/>
      <c r="P129" s="107"/>
      <c r="Q129" s="80"/>
      <c r="R129" s="80"/>
      <c r="S129" s="80"/>
      <c r="T129" s="80"/>
    </row>
    <row r="130" spans="1:20" ht="17.100000000000001" customHeight="1" x14ac:dyDescent="0.45">
      <c r="A130" s="96">
        <f t="shared" si="78"/>
        <v>187.83999999999622</v>
      </c>
      <c r="B130" s="97">
        <f t="shared" si="78"/>
        <v>5.0349999999999184</v>
      </c>
      <c r="C130" s="91">
        <f t="shared" si="86"/>
        <v>301.20000000000039</v>
      </c>
      <c r="D130" s="96">
        <f t="shared" si="80"/>
        <v>188.33999999999577</v>
      </c>
      <c r="E130" s="97">
        <f t="shared" si="80"/>
        <v>5.5349999999999078</v>
      </c>
      <c r="F130" s="91">
        <f t="shared" si="87"/>
        <v>354.40000000000111</v>
      </c>
      <c r="G130" s="96">
        <f t="shared" si="82"/>
        <v>188.83999999999531</v>
      </c>
      <c r="H130" s="97">
        <f t="shared" si="82"/>
        <v>6.0349999999998971</v>
      </c>
      <c r="I130" s="91">
        <f t="shared" si="88"/>
        <v>409.40000000000225</v>
      </c>
      <c r="J130" s="96">
        <f t="shared" si="83"/>
        <v>189.33999999999486</v>
      </c>
      <c r="K130" s="97">
        <f t="shared" si="83"/>
        <v>6.5349999999998865</v>
      </c>
      <c r="L130" s="91">
        <f t="shared" si="89"/>
        <v>465.10000000000275</v>
      </c>
      <c r="M130" s="93"/>
      <c r="N130" s="80"/>
      <c r="O130" s="80"/>
      <c r="P130" s="107"/>
      <c r="Q130" s="80"/>
      <c r="R130" s="80"/>
      <c r="S130" s="80"/>
      <c r="T130" s="80"/>
    </row>
    <row r="131" spans="1:20" ht="17.100000000000001" customHeight="1" x14ac:dyDescent="0.45">
      <c r="A131" s="96">
        <f t="shared" si="78"/>
        <v>187.84999999999621</v>
      </c>
      <c r="B131" s="97">
        <f t="shared" si="78"/>
        <v>5.0449999999999182</v>
      </c>
      <c r="C131" s="91">
        <f t="shared" si="86"/>
        <v>302.2500000000004</v>
      </c>
      <c r="D131" s="96">
        <f t="shared" si="80"/>
        <v>188.34999999999576</v>
      </c>
      <c r="E131" s="97">
        <f t="shared" si="80"/>
        <v>5.5449999999999076</v>
      </c>
      <c r="F131" s="91">
        <f t="shared" si="87"/>
        <v>355.50000000000114</v>
      </c>
      <c r="G131" s="96">
        <f t="shared" si="82"/>
        <v>188.8499999999953</v>
      </c>
      <c r="H131" s="97">
        <f t="shared" si="82"/>
        <v>6.0449999999998969</v>
      </c>
      <c r="I131" s="91">
        <f t="shared" si="88"/>
        <v>410.50000000000227</v>
      </c>
      <c r="J131" s="96">
        <f t="shared" si="83"/>
        <v>189.34999999999485</v>
      </c>
      <c r="K131" s="97">
        <f t="shared" si="83"/>
        <v>6.5449999999998862</v>
      </c>
      <c r="L131" s="91">
        <f t="shared" si="89"/>
        <v>466.25000000000273</v>
      </c>
      <c r="M131" s="93"/>
      <c r="N131" s="80"/>
      <c r="O131" s="80"/>
      <c r="P131" s="107"/>
      <c r="Q131" s="80"/>
      <c r="R131" s="80"/>
      <c r="S131" s="80"/>
      <c r="T131" s="80"/>
    </row>
    <row r="132" spans="1:20" ht="17.100000000000001" customHeight="1" x14ac:dyDescent="0.45">
      <c r="A132" s="96">
        <f t="shared" si="78"/>
        <v>187.85999999999621</v>
      </c>
      <c r="B132" s="97">
        <f t="shared" si="78"/>
        <v>5.054999999999918</v>
      </c>
      <c r="C132" s="91">
        <f t="shared" si="86"/>
        <v>303.30000000000041</v>
      </c>
      <c r="D132" s="96">
        <f t="shared" si="80"/>
        <v>188.35999999999575</v>
      </c>
      <c r="E132" s="97">
        <f t="shared" si="80"/>
        <v>5.5549999999999073</v>
      </c>
      <c r="F132" s="91">
        <f t="shared" si="87"/>
        <v>356.60000000000116</v>
      </c>
      <c r="G132" s="96">
        <f t="shared" si="82"/>
        <v>188.8599999999953</v>
      </c>
      <c r="H132" s="97">
        <f t="shared" si="82"/>
        <v>6.0549999999998967</v>
      </c>
      <c r="I132" s="91">
        <f t="shared" si="88"/>
        <v>411.6000000000023</v>
      </c>
      <c r="J132" s="96">
        <f t="shared" si="83"/>
        <v>189.35999999999484</v>
      </c>
      <c r="K132" s="97">
        <f t="shared" si="83"/>
        <v>6.554999999999886</v>
      </c>
      <c r="L132" s="91">
        <f t="shared" si="89"/>
        <v>467.40000000000271</v>
      </c>
      <c r="M132" s="93"/>
      <c r="N132" s="80"/>
      <c r="O132" s="80"/>
      <c r="P132" s="107"/>
      <c r="Q132" s="80"/>
      <c r="R132" s="80"/>
      <c r="S132" s="80"/>
      <c r="T132" s="80"/>
    </row>
    <row r="133" spans="1:20" ht="17.100000000000001" customHeight="1" x14ac:dyDescent="0.45">
      <c r="A133" s="96">
        <f t="shared" ref="A133:B148" si="90">+A132+0.01</f>
        <v>187.8699999999962</v>
      </c>
      <c r="B133" s="97">
        <f t="shared" si="90"/>
        <v>5.0649999999999178</v>
      </c>
      <c r="C133" s="91">
        <f t="shared" si="86"/>
        <v>304.35000000000042</v>
      </c>
      <c r="D133" s="96">
        <f t="shared" ref="D133:E148" si="91">+D132+0.01</f>
        <v>188.36999999999574</v>
      </c>
      <c r="E133" s="97">
        <f t="shared" si="91"/>
        <v>5.5649999999999071</v>
      </c>
      <c r="F133" s="91">
        <f t="shared" si="87"/>
        <v>357.70000000000118</v>
      </c>
      <c r="G133" s="96">
        <f t="shared" ref="G133:H148" si="92">+G132+0.01</f>
        <v>188.86999999999529</v>
      </c>
      <c r="H133" s="97">
        <f t="shared" si="92"/>
        <v>6.0649999999998965</v>
      </c>
      <c r="I133" s="91">
        <f t="shared" si="88"/>
        <v>412.70000000000232</v>
      </c>
      <c r="J133" s="96">
        <f t="shared" ref="J133:K148" si="93">+J132+0.01</f>
        <v>189.36999999999483</v>
      </c>
      <c r="K133" s="97">
        <f t="shared" si="93"/>
        <v>6.5649999999998858</v>
      </c>
      <c r="L133" s="91">
        <f t="shared" si="89"/>
        <v>468.55000000000268</v>
      </c>
      <c r="M133" s="93"/>
      <c r="N133" s="80"/>
      <c r="O133" s="80"/>
      <c r="P133" s="107"/>
      <c r="Q133" s="80"/>
      <c r="R133" s="80"/>
      <c r="S133" s="80"/>
      <c r="T133" s="80"/>
    </row>
    <row r="134" spans="1:20" ht="17.100000000000001" customHeight="1" x14ac:dyDescent="0.45">
      <c r="A134" s="96">
        <f t="shared" si="90"/>
        <v>187.87999999999619</v>
      </c>
      <c r="B134" s="97">
        <f t="shared" si="90"/>
        <v>5.0749999999999176</v>
      </c>
      <c r="C134" s="91">
        <f t="shared" si="86"/>
        <v>305.40000000000043</v>
      </c>
      <c r="D134" s="96">
        <f t="shared" si="91"/>
        <v>188.37999999999573</v>
      </c>
      <c r="E134" s="97">
        <f t="shared" si="91"/>
        <v>5.5749999999999069</v>
      </c>
      <c r="F134" s="91">
        <f t="shared" si="87"/>
        <v>358.80000000000121</v>
      </c>
      <c r="G134" s="96">
        <f t="shared" si="92"/>
        <v>188.87999999999528</v>
      </c>
      <c r="H134" s="97">
        <f t="shared" si="92"/>
        <v>6.0749999999998963</v>
      </c>
      <c r="I134" s="91">
        <f t="shared" si="88"/>
        <v>413.80000000000234</v>
      </c>
      <c r="J134" s="96">
        <f t="shared" si="93"/>
        <v>189.37999999999482</v>
      </c>
      <c r="K134" s="97">
        <f t="shared" si="93"/>
        <v>6.5749999999998856</v>
      </c>
      <c r="L134" s="91">
        <f t="shared" si="89"/>
        <v>469.70000000000266</v>
      </c>
      <c r="M134" s="93"/>
      <c r="N134" s="80"/>
      <c r="O134" s="80"/>
      <c r="P134" s="107"/>
      <c r="Q134" s="80"/>
      <c r="R134" s="80"/>
      <c r="S134" s="80"/>
      <c r="T134" s="80"/>
    </row>
    <row r="135" spans="1:20" ht="17.100000000000001" customHeight="1" x14ac:dyDescent="0.45">
      <c r="A135" s="96">
        <f t="shared" si="90"/>
        <v>187.88999999999618</v>
      </c>
      <c r="B135" s="97">
        <f t="shared" si="90"/>
        <v>5.0849999999999174</v>
      </c>
      <c r="C135" s="91">
        <f t="shared" si="86"/>
        <v>306.45000000000044</v>
      </c>
      <c r="D135" s="96">
        <f t="shared" si="91"/>
        <v>188.38999999999572</v>
      </c>
      <c r="E135" s="97">
        <f t="shared" si="91"/>
        <v>5.5849999999999067</v>
      </c>
      <c r="F135" s="91">
        <f t="shared" si="87"/>
        <v>359.90000000000123</v>
      </c>
      <c r="G135" s="96">
        <f t="shared" si="92"/>
        <v>188.88999999999527</v>
      </c>
      <c r="H135" s="97">
        <f t="shared" si="92"/>
        <v>6.084999999999896</v>
      </c>
      <c r="I135" s="91">
        <f t="shared" si="88"/>
        <v>414.90000000000236</v>
      </c>
      <c r="J135" s="96">
        <f t="shared" si="93"/>
        <v>189.38999999999481</v>
      </c>
      <c r="K135" s="97">
        <f t="shared" si="93"/>
        <v>6.5849999999998854</v>
      </c>
      <c r="L135" s="91">
        <f t="shared" si="89"/>
        <v>470.85000000000264</v>
      </c>
      <c r="M135" s="93"/>
      <c r="N135" s="80"/>
      <c r="O135" s="80"/>
      <c r="P135" s="107"/>
      <c r="Q135" s="80"/>
      <c r="R135" s="80"/>
      <c r="S135" s="80"/>
      <c r="T135" s="80"/>
    </row>
    <row r="136" spans="1:20" ht="17.100000000000001" customHeight="1" x14ac:dyDescent="0.45">
      <c r="A136" s="98">
        <f t="shared" si="90"/>
        <v>187.89999999999617</v>
      </c>
      <c r="B136" s="99">
        <f t="shared" si="90"/>
        <v>5.0949999999999172</v>
      </c>
      <c r="C136" s="100">
        <f t="shared" si="86"/>
        <v>307.50000000000045</v>
      </c>
      <c r="D136" s="98">
        <f t="shared" si="91"/>
        <v>188.39999999999571</v>
      </c>
      <c r="E136" s="99">
        <f t="shared" si="91"/>
        <v>5.5949999999999065</v>
      </c>
      <c r="F136" s="100">
        <f t="shared" si="87"/>
        <v>361.00000000000125</v>
      </c>
      <c r="G136" s="98">
        <f t="shared" si="92"/>
        <v>188.89999999999526</v>
      </c>
      <c r="H136" s="99">
        <f t="shared" si="92"/>
        <v>6.0949999999998958</v>
      </c>
      <c r="I136" s="100">
        <f t="shared" si="88"/>
        <v>416.00000000000239</v>
      </c>
      <c r="J136" s="98">
        <f t="shared" si="93"/>
        <v>189.3999999999948</v>
      </c>
      <c r="K136" s="99">
        <f t="shared" si="93"/>
        <v>6.5949999999998852</v>
      </c>
      <c r="L136" s="100">
        <f t="shared" si="89"/>
        <v>472.00000000000261</v>
      </c>
      <c r="M136" s="93"/>
      <c r="N136" s="80"/>
      <c r="O136" s="80"/>
      <c r="P136" s="107"/>
      <c r="Q136" s="80"/>
      <c r="R136" s="80"/>
      <c r="S136" s="80"/>
      <c r="T136" s="80"/>
    </row>
    <row r="137" spans="1:20" ht="17.100000000000001" customHeight="1" x14ac:dyDescent="0.45">
      <c r="A137" s="112">
        <f t="shared" si="90"/>
        <v>187.90999999999616</v>
      </c>
      <c r="B137" s="113">
        <f t="shared" si="90"/>
        <v>5.1049999999999169</v>
      </c>
      <c r="C137" s="92">
        <f t="shared" ref="C137:C146" si="94">+C136+$N$48/10</f>
        <v>308.55000000000047</v>
      </c>
      <c r="D137" s="112">
        <f t="shared" si="91"/>
        <v>188.4099999999957</v>
      </c>
      <c r="E137" s="113">
        <f t="shared" si="91"/>
        <v>5.6049999999999063</v>
      </c>
      <c r="F137" s="92">
        <f t="shared" ref="F137:F146" si="95">+F136+$N$53/10</f>
        <v>362.10000000000127</v>
      </c>
      <c r="G137" s="112">
        <f t="shared" si="92"/>
        <v>188.90999999999525</v>
      </c>
      <c r="H137" s="113">
        <f t="shared" si="92"/>
        <v>6.1049999999998956</v>
      </c>
      <c r="I137" s="92">
        <f>+I136+$N$58/10</f>
        <v>417.10000000000241</v>
      </c>
      <c r="J137" s="112">
        <f t="shared" si="93"/>
        <v>189.4099999999948</v>
      </c>
      <c r="K137" s="113">
        <f t="shared" si="93"/>
        <v>6.604999999999885</v>
      </c>
      <c r="L137" s="92">
        <f>+L136+$N$63/10</f>
        <v>473.15000000000259</v>
      </c>
      <c r="M137" s="93"/>
      <c r="N137" s="80"/>
      <c r="O137" s="80"/>
      <c r="P137" s="107"/>
      <c r="Q137" s="80"/>
      <c r="R137" s="80"/>
      <c r="S137" s="80"/>
      <c r="T137" s="80"/>
    </row>
    <row r="138" spans="1:20" ht="17.100000000000001" customHeight="1" x14ac:dyDescent="0.45">
      <c r="A138" s="96">
        <f t="shared" si="90"/>
        <v>187.91999999999615</v>
      </c>
      <c r="B138" s="97">
        <f t="shared" si="90"/>
        <v>5.1149999999999167</v>
      </c>
      <c r="C138" s="91">
        <f t="shared" si="94"/>
        <v>309.60000000000048</v>
      </c>
      <c r="D138" s="96">
        <f t="shared" si="91"/>
        <v>188.4199999999957</v>
      </c>
      <c r="E138" s="97">
        <f t="shared" si="91"/>
        <v>5.6149999999999061</v>
      </c>
      <c r="F138" s="91">
        <f t="shared" si="95"/>
        <v>363.2000000000013</v>
      </c>
      <c r="G138" s="96">
        <f t="shared" si="92"/>
        <v>188.91999999999524</v>
      </c>
      <c r="H138" s="97">
        <f t="shared" si="92"/>
        <v>6.1149999999998954</v>
      </c>
      <c r="I138" s="91">
        <f t="shared" ref="I138:I146" si="96">+I137+$N$58/10</f>
        <v>418.20000000000243</v>
      </c>
      <c r="J138" s="96">
        <f t="shared" si="93"/>
        <v>189.41999999999479</v>
      </c>
      <c r="K138" s="97">
        <f t="shared" si="93"/>
        <v>6.6149999999998847</v>
      </c>
      <c r="L138" s="91">
        <f t="shared" ref="L138:L146" si="97">+L137+$N$63/10</f>
        <v>474.30000000000257</v>
      </c>
      <c r="M138" s="93"/>
      <c r="N138" s="80"/>
      <c r="O138" s="80"/>
      <c r="P138" s="107"/>
      <c r="Q138" s="80"/>
      <c r="R138" s="80"/>
      <c r="S138" s="80"/>
      <c r="T138" s="80"/>
    </row>
    <row r="139" spans="1:20" ht="17.100000000000001" customHeight="1" x14ac:dyDescent="0.45">
      <c r="A139" s="96">
        <f t="shared" si="90"/>
        <v>187.92999999999614</v>
      </c>
      <c r="B139" s="97">
        <f t="shared" si="90"/>
        <v>5.1249999999999165</v>
      </c>
      <c r="C139" s="91">
        <f t="shared" si="94"/>
        <v>310.65000000000049</v>
      </c>
      <c r="D139" s="96">
        <f t="shared" si="91"/>
        <v>188.42999999999569</v>
      </c>
      <c r="E139" s="97">
        <f t="shared" si="91"/>
        <v>5.6249999999999059</v>
      </c>
      <c r="F139" s="91">
        <f t="shared" si="95"/>
        <v>364.30000000000132</v>
      </c>
      <c r="G139" s="96">
        <f t="shared" si="92"/>
        <v>188.92999999999523</v>
      </c>
      <c r="H139" s="97">
        <f t="shared" si="92"/>
        <v>6.1249999999998952</v>
      </c>
      <c r="I139" s="91">
        <f t="shared" si="96"/>
        <v>419.30000000000246</v>
      </c>
      <c r="J139" s="96">
        <f t="shared" si="93"/>
        <v>189.42999999999478</v>
      </c>
      <c r="K139" s="97">
        <f t="shared" si="93"/>
        <v>6.6249999999998845</v>
      </c>
      <c r="L139" s="91">
        <f t="shared" si="97"/>
        <v>475.45000000000255</v>
      </c>
      <c r="M139" s="93"/>
      <c r="N139" s="80"/>
      <c r="O139" s="80"/>
      <c r="P139" s="107"/>
      <c r="Q139" s="80"/>
      <c r="R139" s="80"/>
      <c r="S139" s="80"/>
      <c r="T139" s="80"/>
    </row>
    <row r="140" spans="1:20" ht="17.100000000000001" customHeight="1" x14ac:dyDescent="0.45">
      <c r="A140" s="96">
        <f t="shared" si="90"/>
        <v>187.93999999999613</v>
      </c>
      <c r="B140" s="97">
        <f t="shared" si="90"/>
        <v>5.1349999999999163</v>
      </c>
      <c r="C140" s="91">
        <f t="shared" si="94"/>
        <v>311.7000000000005</v>
      </c>
      <c r="D140" s="96">
        <f t="shared" si="91"/>
        <v>188.43999999999568</v>
      </c>
      <c r="E140" s="97">
        <f t="shared" si="91"/>
        <v>5.6349999999999056</v>
      </c>
      <c r="F140" s="91">
        <f t="shared" si="95"/>
        <v>365.40000000000134</v>
      </c>
      <c r="G140" s="96">
        <f t="shared" si="92"/>
        <v>188.93999999999522</v>
      </c>
      <c r="H140" s="97">
        <f t="shared" si="92"/>
        <v>6.134999999999895</v>
      </c>
      <c r="I140" s="91">
        <f t="shared" si="96"/>
        <v>420.40000000000248</v>
      </c>
      <c r="J140" s="96">
        <f t="shared" si="93"/>
        <v>189.43999999999477</v>
      </c>
      <c r="K140" s="97">
        <f t="shared" si="93"/>
        <v>6.6349999999998843</v>
      </c>
      <c r="L140" s="91">
        <f t="shared" si="97"/>
        <v>476.60000000000252</v>
      </c>
      <c r="M140" s="93"/>
      <c r="N140" s="80"/>
      <c r="O140" s="80"/>
      <c r="P140" s="107"/>
      <c r="Q140" s="80"/>
      <c r="R140" s="80"/>
      <c r="S140" s="80"/>
      <c r="T140" s="80"/>
    </row>
    <row r="141" spans="1:20" ht="17.100000000000001" customHeight="1" x14ac:dyDescent="0.45">
      <c r="A141" s="96">
        <f t="shared" si="90"/>
        <v>187.94999999999612</v>
      </c>
      <c r="B141" s="97">
        <f t="shared" si="90"/>
        <v>5.1449999999999161</v>
      </c>
      <c r="C141" s="91">
        <f t="shared" si="94"/>
        <v>312.75000000000051</v>
      </c>
      <c r="D141" s="96">
        <f t="shared" si="91"/>
        <v>188.44999999999567</v>
      </c>
      <c r="E141" s="97">
        <f t="shared" si="91"/>
        <v>5.6449999999999054</v>
      </c>
      <c r="F141" s="91">
        <f t="shared" si="95"/>
        <v>366.50000000000136</v>
      </c>
      <c r="G141" s="96">
        <f t="shared" si="92"/>
        <v>188.94999999999521</v>
      </c>
      <c r="H141" s="97">
        <f t="shared" si="92"/>
        <v>6.1449999999998948</v>
      </c>
      <c r="I141" s="91">
        <f t="shared" si="96"/>
        <v>421.5000000000025</v>
      </c>
      <c r="J141" s="96">
        <f t="shared" si="93"/>
        <v>189.44999999999476</v>
      </c>
      <c r="K141" s="97">
        <f t="shared" si="93"/>
        <v>6.6449999999998841</v>
      </c>
      <c r="L141" s="91">
        <f t="shared" si="97"/>
        <v>477.7500000000025</v>
      </c>
      <c r="M141" s="93"/>
      <c r="N141" s="80"/>
      <c r="O141" s="80"/>
      <c r="P141" s="80"/>
      <c r="Q141" s="80"/>
      <c r="R141" s="80"/>
      <c r="S141" s="80"/>
      <c r="T141" s="80"/>
    </row>
    <row r="142" spans="1:20" ht="17.100000000000001" customHeight="1" x14ac:dyDescent="0.45">
      <c r="A142" s="96">
        <f t="shared" si="90"/>
        <v>187.95999999999611</v>
      </c>
      <c r="B142" s="97">
        <f t="shared" si="90"/>
        <v>5.1549999999999159</v>
      </c>
      <c r="C142" s="91">
        <f t="shared" si="94"/>
        <v>313.80000000000052</v>
      </c>
      <c r="D142" s="96">
        <f t="shared" si="91"/>
        <v>188.45999999999566</v>
      </c>
      <c r="E142" s="97">
        <f t="shared" si="91"/>
        <v>5.6549999999999052</v>
      </c>
      <c r="F142" s="91">
        <f t="shared" si="95"/>
        <v>367.60000000000139</v>
      </c>
      <c r="G142" s="96">
        <f t="shared" si="92"/>
        <v>188.9599999999952</v>
      </c>
      <c r="H142" s="97">
        <f t="shared" si="92"/>
        <v>6.1549999999998946</v>
      </c>
      <c r="I142" s="91">
        <f t="shared" si="96"/>
        <v>422.60000000000252</v>
      </c>
      <c r="J142" s="96">
        <f t="shared" si="93"/>
        <v>189.45999999999475</v>
      </c>
      <c r="K142" s="97">
        <f t="shared" si="93"/>
        <v>6.6549999999998839</v>
      </c>
      <c r="L142" s="91">
        <f t="shared" si="97"/>
        <v>478.90000000000248</v>
      </c>
      <c r="M142" s="93"/>
      <c r="N142" s="80"/>
      <c r="O142" s="80"/>
      <c r="P142" s="80"/>
      <c r="Q142" s="80"/>
      <c r="R142" s="80"/>
      <c r="S142" s="80"/>
      <c r="T142" s="80"/>
    </row>
    <row r="143" spans="1:20" ht="17.100000000000001" customHeight="1" x14ac:dyDescent="0.45">
      <c r="A143" s="96">
        <f t="shared" si="90"/>
        <v>187.96999999999611</v>
      </c>
      <c r="B143" s="97">
        <f t="shared" si="90"/>
        <v>5.1649999999999157</v>
      </c>
      <c r="C143" s="91">
        <f t="shared" si="94"/>
        <v>314.85000000000053</v>
      </c>
      <c r="D143" s="96">
        <f t="shared" si="91"/>
        <v>188.46999999999565</v>
      </c>
      <c r="E143" s="97">
        <f t="shared" si="91"/>
        <v>5.664999999999905</v>
      </c>
      <c r="F143" s="91">
        <f t="shared" si="95"/>
        <v>368.70000000000141</v>
      </c>
      <c r="G143" s="96">
        <f t="shared" si="92"/>
        <v>188.9699999999952</v>
      </c>
      <c r="H143" s="97">
        <f t="shared" si="92"/>
        <v>6.1649999999998943</v>
      </c>
      <c r="I143" s="91">
        <f t="shared" si="96"/>
        <v>423.70000000000255</v>
      </c>
      <c r="J143" s="96">
        <f t="shared" si="93"/>
        <v>189.46999999999474</v>
      </c>
      <c r="K143" s="97">
        <f t="shared" si="93"/>
        <v>6.6649999999998837</v>
      </c>
      <c r="L143" s="91">
        <f t="shared" si="97"/>
        <v>480.05000000000246</v>
      </c>
      <c r="M143" s="93"/>
      <c r="N143" s="80"/>
      <c r="O143" s="80"/>
      <c r="P143" s="80"/>
      <c r="Q143" s="80"/>
      <c r="R143" s="80"/>
      <c r="S143" s="80"/>
      <c r="T143" s="80"/>
    </row>
    <row r="144" spans="1:20" ht="17.100000000000001" customHeight="1" x14ac:dyDescent="0.45">
      <c r="A144" s="96">
        <f t="shared" si="90"/>
        <v>187.9799999999961</v>
      </c>
      <c r="B144" s="97">
        <f t="shared" si="90"/>
        <v>5.1749999999999154</v>
      </c>
      <c r="C144" s="91">
        <f t="shared" si="94"/>
        <v>315.90000000000055</v>
      </c>
      <c r="D144" s="96">
        <f t="shared" si="91"/>
        <v>188.47999999999564</v>
      </c>
      <c r="E144" s="97">
        <f t="shared" si="91"/>
        <v>5.6749999999999048</v>
      </c>
      <c r="F144" s="91">
        <f t="shared" si="95"/>
        <v>369.80000000000143</v>
      </c>
      <c r="G144" s="96">
        <f t="shared" si="92"/>
        <v>188.97999999999519</v>
      </c>
      <c r="H144" s="97">
        <f t="shared" si="92"/>
        <v>6.1749999999998941</v>
      </c>
      <c r="I144" s="91">
        <f t="shared" si="96"/>
        <v>424.80000000000257</v>
      </c>
      <c r="J144" s="96">
        <f t="shared" si="93"/>
        <v>189.47999999999473</v>
      </c>
      <c r="K144" s="97">
        <f t="shared" si="93"/>
        <v>6.6749999999998835</v>
      </c>
      <c r="L144" s="91">
        <f t="shared" si="97"/>
        <v>481.20000000000243</v>
      </c>
      <c r="M144" s="93"/>
      <c r="N144" s="80"/>
      <c r="O144" s="80"/>
      <c r="P144" s="80"/>
      <c r="Q144" s="80"/>
      <c r="R144" s="80"/>
      <c r="S144" s="80"/>
      <c r="T144" s="80"/>
    </row>
    <row r="145" spans="1:20" ht="17.100000000000001" customHeight="1" x14ac:dyDescent="0.45">
      <c r="A145" s="96">
        <f t="shared" si="90"/>
        <v>187.98999999999609</v>
      </c>
      <c r="B145" s="97">
        <f t="shared" si="90"/>
        <v>5.1849999999999152</v>
      </c>
      <c r="C145" s="91">
        <f t="shared" si="94"/>
        <v>316.95000000000056</v>
      </c>
      <c r="D145" s="96">
        <f t="shared" si="91"/>
        <v>188.48999999999563</v>
      </c>
      <c r="E145" s="97">
        <f t="shared" si="91"/>
        <v>5.6849999999999046</v>
      </c>
      <c r="F145" s="91">
        <f t="shared" si="95"/>
        <v>370.90000000000146</v>
      </c>
      <c r="G145" s="96">
        <f t="shared" si="92"/>
        <v>188.98999999999518</v>
      </c>
      <c r="H145" s="97">
        <f t="shared" si="92"/>
        <v>6.1849999999998939</v>
      </c>
      <c r="I145" s="91">
        <f t="shared" si="96"/>
        <v>425.90000000000259</v>
      </c>
      <c r="J145" s="96">
        <f t="shared" si="93"/>
        <v>189.48999999999472</v>
      </c>
      <c r="K145" s="97">
        <f t="shared" si="93"/>
        <v>6.6849999999998833</v>
      </c>
      <c r="L145" s="91">
        <f t="shared" si="97"/>
        <v>482.35000000000241</v>
      </c>
      <c r="M145" s="93"/>
      <c r="N145" s="80"/>
      <c r="O145" s="80"/>
      <c r="P145" s="80"/>
      <c r="Q145" s="80"/>
      <c r="R145" s="80"/>
      <c r="S145" s="80"/>
      <c r="T145" s="80"/>
    </row>
    <row r="146" spans="1:20" ht="17.100000000000001" customHeight="1" x14ac:dyDescent="0.45">
      <c r="A146" s="98">
        <f t="shared" si="90"/>
        <v>187.99999999999608</v>
      </c>
      <c r="B146" s="99">
        <f t="shared" si="90"/>
        <v>5.194999999999915</v>
      </c>
      <c r="C146" s="101">
        <f t="shared" si="94"/>
        <v>318.00000000000057</v>
      </c>
      <c r="D146" s="98">
        <f t="shared" si="91"/>
        <v>188.49999999999562</v>
      </c>
      <c r="E146" s="99">
        <f t="shared" si="91"/>
        <v>5.6949999999999044</v>
      </c>
      <c r="F146" s="100">
        <f t="shared" si="95"/>
        <v>372.00000000000148</v>
      </c>
      <c r="G146" s="98">
        <f t="shared" si="92"/>
        <v>188.99999999999517</v>
      </c>
      <c r="H146" s="99">
        <f t="shared" si="92"/>
        <v>6.1949999999998937</v>
      </c>
      <c r="I146" s="100">
        <f t="shared" si="96"/>
        <v>427.00000000000261</v>
      </c>
      <c r="J146" s="98">
        <f t="shared" si="93"/>
        <v>189.49999999999471</v>
      </c>
      <c r="K146" s="99">
        <f t="shared" si="93"/>
        <v>6.694999999999883</v>
      </c>
      <c r="L146" s="100">
        <f t="shared" si="97"/>
        <v>483.50000000000239</v>
      </c>
      <c r="M146" s="93"/>
      <c r="N146" s="80"/>
      <c r="O146" s="80"/>
      <c r="P146" s="80"/>
      <c r="Q146" s="80"/>
      <c r="R146" s="80"/>
      <c r="S146" s="80"/>
      <c r="T146" s="80"/>
    </row>
    <row r="147" spans="1:20" ht="17.100000000000001" customHeight="1" x14ac:dyDescent="0.45">
      <c r="A147" s="112">
        <f t="shared" si="90"/>
        <v>188.00999999999607</v>
      </c>
      <c r="B147" s="113">
        <f t="shared" si="90"/>
        <v>5.2049999999999148</v>
      </c>
      <c r="C147" s="92">
        <f t="shared" ref="C147:C156" si="98">+C146+$N$49/10</f>
        <v>319.05000000000058</v>
      </c>
      <c r="D147" s="112">
        <f t="shared" si="91"/>
        <v>188.50999999999561</v>
      </c>
      <c r="E147" s="113">
        <f t="shared" si="91"/>
        <v>5.7049999999999041</v>
      </c>
      <c r="F147" s="92">
        <f t="shared" ref="F147:F156" si="99">+F146+$N$54/10</f>
        <v>373.1000000000015</v>
      </c>
      <c r="G147" s="112">
        <f t="shared" si="92"/>
        <v>189.00999999999516</v>
      </c>
      <c r="H147" s="113">
        <f t="shared" si="92"/>
        <v>6.2049999999998935</v>
      </c>
      <c r="I147" s="92">
        <f>+I146+$N$59/10</f>
        <v>428.10000000000264</v>
      </c>
      <c r="J147" s="112">
        <f t="shared" si="93"/>
        <v>189.5099999999947</v>
      </c>
      <c r="K147" s="113">
        <f t="shared" si="93"/>
        <v>6.7049999999998828</v>
      </c>
      <c r="L147" s="92">
        <f>+L146+$N$64/10</f>
        <v>484.65000000000236</v>
      </c>
      <c r="M147" s="82"/>
      <c r="N147" s="80"/>
      <c r="O147" s="80"/>
      <c r="P147" s="80"/>
      <c r="Q147" s="80"/>
      <c r="R147" s="80"/>
      <c r="S147" s="80"/>
      <c r="T147" s="80"/>
    </row>
    <row r="148" spans="1:20" ht="17.100000000000001" customHeight="1" x14ac:dyDescent="0.45">
      <c r="A148" s="96">
        <f t="shared" si="90"/>
        <v>188.01999999999606</v>
      </c>
      <c r="B148" s="97">
        <f t="shared" si="90"/>
        <v>5.2149999999999146</v>
      </c>
      <c r="C148" s="91">
        <f t="shared" si="98"/>
        <v>320.10000000000059</v>
      </c>
      <c r="D148" s="96">
        <f t="shared" si="91"/>
        <v>188.5199999999956</v>
      </c>
      <c r="E148" s="97">
        <f t="shared" si="91"/>
        <v>5.7149999999999039</v>
      </c>
      <c r="F148" s="91">
        <f t="shared" si="99"/>
        <v>374.20000000000152</v>
      </c>
      <c r="G148" s="96">
        <f t="shared" si="92"/>
        <v>189.01999999999515</v>
      </c>
      <c r="H148" s="97">
        <f t="shared" si="92"/>
        <v>6.2149999999998933</v>
      </c>
      <c r="I148" s="91">
        <f t="shared" ref="I148:I156" si="100">+I147+$N$59/10</f>
        <v>429.20000000000266</v>
      </c>
      <c r="J148" s="96">
        <f t="shared" si="93"/>
        <v>189.5199999999947</v>
      </c>
      <c r="K148" s="97">
        <f t="shared" si="93"/>
        <v>6.7149999999998826</v>
      </c>
      <c r="L148" s="91">
        <f t="shared" ref="L148:L156" si="101">+L147+$N$64/10</f>
        <v>485.80000000000234</v>
      </c>
      <c r="M148" s="82"/>
      <c r="N148" s="80"/>
      <c r="O148" s="80"/>
      <c r="P148" s="80"/>
      <c r="Q148" s="80"/>
      <c r="R148" s="80"/>
      <c r="S148" s="80"/>
      <c r="T148" s="80"/>
    </row>
    <row r="149" spans="1:20" ht="17.100000000000001" customHeight="1" x14ac:dyDescent="0.45">
      <c r="A149" s="96">
        <f t="shared" ref="A149:B164" si="102">+A148+0.01</f>
        <v>188.02999999999605</v>
      </c>
      <c r="B149" s="97">
        <f t="shared" si="102"/>
        <v>5.2249999999999144</v>
      </c>
      <c r="C149" s="91">
        <f t="shared" si="98"/>
        <v>321.1500000000006</v>
      </c>
      <c r="D149" s="96">
        <f t="shared" ref="D149:E164" si="103">+D148+0.01</f>
        <v>188.5299999999956</v>
      </c>
      <c r="E149" s="97">
        <f t="shared" si="103"/>
        <v>5.7249999999999037</v>
      </c>
      <c r="F149" s="91">
        <f t="shared" si="99"/>
        <v>375.30000000000155</v>
      </c>
      <c r="G149" s="96">
        <f t="shared" ref="G149:H164" si="104">+G148+0.01</f>
        <v>189.02999999999514</v>
      </c>
      <c r="H149" s="97">
        <f t="shared" si="104"/>
        <v>6.2249999999998931</v>
      </c>
      <c r="I149" s="91">
        <f t="shared" si="100"/>
        <v>430.30000000000268</v>
      </c>
      <c r="J149" s="96">
        <f t="shared" ref="J149:K164" si="105">+J148+0.01</f>
        <v>189.52999999999469</v>
      </c>
      <c r="K149" s="97">
        <f t="shared" si="105"/>
        <v>6.7249999999998824</v>
      </c>
      <c r="L149" s="91">
        <f t="shared" si="101"/>
        <v>486.95000000000232</v>
      </c>
      <c r="M149" s="82"/>
      <c r="N149" s="80"/>
      <c r="O149" s="80"/>
      <c r="P149" s="80"/>
      <c r="Q149" s="80"/>
      <c r="R149" s="80"/>
      <c r="S149" s="80"/>
      <c r="T149" s="80"/>
    </row>
    <row r="150" spans="1:20" ht="17.100000000000001" customHeight="1" x14ac:dyDescent="0.45">
      <c r="A150" s="96">
        <f t="shared" si="102"/>
        <v>188.03999999999604</v>
      </c>
      <c r="B150" s="97">
        <f t="shared" si="102"/>
        <v>5.2349999999999142</v>
      </c>
      <c r="C150" s="91">
        <f t="shared" si="98"/>
        <v>322.20000000000061</v>
      </c>
      <c r="D150" s="96">
        <f t="shared" si="103"/>
        <v>188.53999999999559</v>
      </c>
      <c r="E150" s="97">
        <f t="shared" si="103"/>
        <v>5.7349999999999035</v>
      </c>
      <c r="F150" s="91">
        <f t="shared" si="99"/>
        <v>376.40000000000157</v>
      </c>
      <c r="G150" s="96">
        <f t="shared" si="104"/>
        <v>189.03999999999513</v>
      </c>
      <c r="H150" s="97">
        <f t="shared" si="104"/>
        <v>6.2349999999998929</v>
      </c>
      <c r="I150" s="91">
        <f t="shared" si="100"/>
        <v>431.40000000000271</v>
      </c>
      <c r="J150" s="96">
        <f t="shared" si="105"/>
        <v>189.53999999999468</v>
      </c>
      <c r="K150" s="97">
        <f t="shared" si="105"/>
        <v>6.7349999999998822</v>
      </c>
      <c r="L150" s="91">
        <f t="shared" si="101"/>
        <v>488.1000000000023</v>
      </c>
      <c r="M150" s="82"/>
      <c r="N150" s="80"/>
      <c r="O150" s="80"/>
      <c r="P150" s="80"/>
      <c r="Q150" s="80"/>
      <c r="R150" s="80"/>
      <c r="S150" s="80"/>
      <c r="T150" s="80"/>
    </row>
    <row r="151" spans="1:20" ht="17.100000000000001" customHeight="1" x14ac:dyDescent="0.45">
      <c r="A151" s="96">
        <f t="shared" si="102"/>
        <v>188.04999999999603</v>
      </c>
      <c r="B151" s="97">
        <f t="shared" si="102"/>
        <v>5.244999999999914</v>
      </c>
      <c r="C151" s="91">
        <f t="shared" si="98"/>
        <v>323.25000000000063</v>
      </c>
      <c r="D151" s="96">
        <f t="shared" si="103"/>
        <v>188.54999999999558</v>
      </c>
      <c r="E151" s="97">
        <f t="shared" si="103"/>
        <v>5.7449999999999033</v>
      </c>
      <c r="F151" s="91">
        <f t="shared" si="99"/>
        <v>377.50000000000159</v>
      </c>
      <c r="G151" s="96">
        <f t="shared" si="104"/>
        <v>189.04999999999512</v>
      </c>
      <c r="H151" s="97">
        <f t="shared" si="104"/>
        <v>6.2449999999998926</v>
      </c>
      <c r="I151" s="91">
        <f t="shared" si="100"/>
        <v>432.50000000000273</v>
      </c>
      <c r="J151" s="96">
        <f t="shared" si="105"/>
        <v>189.54999999999467</v>
      </c>
      <c r="K151" s="97">
        <f t="shared" si="105"/>
        <v>6.744999999999882</v>
      </c>
      <c r="L151" s="91">
        <f t="shared" si="101"/>
        <v>489.25000000000227</v>
      </c>
      <c r="M151" s="82"/>
      <c r="N151" s="80"/>
      <c r="O151" s="80"/>
      <c r="P151" s="80"/>
      <c r="Q151" s="80"/>
      <c r="R151" s="80"/>
      <c r="S151" s="80"/>
      <c r="T151" s="80"/>
    </row>
    <row r="152" spans="1:20" ht="17.100000000000001" customHeight="1" x14ac:dyDescent="0.45">
      <c r="A152" s="96">
        <f t="shared" si="102"/>
        <v>188.05999999999602</v>
      </c>
      <c r="B152" s="97">
        <f t="shared" si="102"/>
        <v>5.2549999999999137</v>
      </c>
      <c r="C152" s="91">
        <f t="shared" si="98"/>
        <v>324.30000000000064</v>
      </c>
      <c r="D152" s="96">
        <f t="shared" si="103"/>
        <v>188.55999999999557</v>
      </c>
      <c r="E152" s="97">
        <f t="shared" si="103"/>
        <v>5.7549999999999031</v>
      </c>
      <c r="F152" s="91">
        <f t="shared" si="99"/>
        <v>378.60000000000161</v>
      </c>
      <c r="G152" s="96">
        <f t="shared" si="104"/>
        <v>189.05999999999511</v>
      </c>
      <c r="H152" s="97">
        <f t="shared" si="104"/>
        <v>6.2549999999998924</v>
      </c>
      <c r="I152" s="91">
        <f t="shared" si="100"/>
        <v>433.60000000000275</v>
      </c>
      <c r="J152" s="96">
        <f t="shared" si="105"/>
        <v>189.55999999999466</v>
      </c>
      <c r="K152" s="97">
        <f t="shared" si="105"/>
        <v>6.7549999999998818</v>
      </c>
      <c r="L152" s="91">
        <f t="shared" si="101"/>
        <v>490.40000000000225</v>
      </c>
      <c r="M152" s="82"/>
      <c r="N152" s="80"/>
      <c r="O152" s="80"/>
      <c r="P152" s="80"/>
      <c r="Q152" s="80"/>
      <c r="R152" s="80"/>
      <c r="S152" s="80"/>
      <c r="T152" s="80"/>
    </row>
    <row r="153" spans="1:20" ht="17.100000000000001" customHeight="1" x14ac:dyDescent="0.45">
      <c r="A153" s="96">
        <f t="shared" si="102"/>
        <v>188.06999999999601</v>
      </c>
      <c r="B153" s="97">
        <f t="shared" si="102"/>
        <v>5.2649999999999135</v>
      </c>
      <c r="C153" s="91">
        <f t="shared" si="98"/>
        <v>325.35000000000065</v>
      </c>
      <c r="D153" s="96">
        <f t="shared" si="103"/>
        <v>188.56999999999556</v>
      </c>
      <c r="E153" s="97">
        <f t="shared" si="103"/>
        <v>5.7649999999999029</v>
      </c>
      <c r="F153" s="91">
        <f t="shared" si="99"/>
        <v>379.70000000000164</v>
      </c>
      <c r="G153" s="96">
        <f t="shared" si="104"/>
        <v>189.0699999999951</v>
      </c>
      <c r="H153" s="97">
        <f t="shared" si="104"/>
        <v>6.2649999999998922</v>
      </c>
      <c r="I153" s="91">
        <f t="shared" si="100"/>
        <v>434.70000000000277</v>
      </c>
      <c r="J153" s="96">
        <f t="shared" si="105"/>
        <v>189.56999999999465</v>
      </c>
      <c r="K153" s="97">
        <f t="shared" si="105"/>
        <v>6.7649999999998816</v>
      </c>
      <c r="L153" s="91">
        <f t="shared" si="101"/>
        <v>491.55000000000223</v>
      </c>
      <c r="M153" s="82"/>
      <c r="N153" s="80"/>
      <c r="O153" s="80"/>
      <c r="P153" s="80"/>
      <c r="Q153" s="80"/>
      <c r="R153" s="80"/>
      <c r="S153" s="80"/>
      <c r="T153" s="80"/>
    </row>
    <row r="154" spans="1:20" ht="17.100000000000001" customHeight="1" x14ac:dyDescent="0.45">
      <c r="A154" s="96">
        <f t="shared" si="102"/>
        <v>188.07999999999601</v>
      </c>
      <c r="B154" s="97">
        <f t="shared" si="102"/>
        <v>5.2749999999999133</v>
      </c>
      <c r="C154" s="91">
        <f t="shared" si="98"/>
        <v>326.40000000000066</v>
      </c>
      <c r="D154" s="96">
        <f t="shared" si="103"/>
        <v>188.57999999999555</v>
      </c>
      <c r="E154" s="97">
        <f t="shared" si="103"/>
        <v>5.7749999999999027</v>
      </c>
      <c r="F154" s="91">
        <f t="shared" si="99"/>
        <v>380.80000000000166</v>
      </c>
      <c r="G154" s="96">
        <f t="shared" si="104"/>
        <v>189.0799999999951</v>
      </c>
      <c r="H154" s="97">
        <f t="shared" si="104"/>
        <v>6.274999999999892</v>
      </c>
      <c r="I154" s="91">
        <f t="shared" si="100"/>
        <v>435.8000000000028</v>
      </c>
      <c r="J154" s="96">
        <f t="shared" si="105"/>
        <v>189.57999999999464</v>
      </c>
      <c r="K154" s="97">
        <f t="shared" si="105"/>
        <v>6.7749999999998813</v>
      </c>
      <c r="L154" s="91">
        <f t="shared" si="101"/>
        <v>492.70000000000221</v>
      </c>
      <c r="M154" s="82"/>
      <c r="N154" s="80"/>
      <c r="O154" s="80"/>
      <c r="P154" s="80"/>
      <c r="Q154" s="80"/>
      <c r="R154" s="80"/>
      <c r="S154" s="80"/>
      <c r="T154" s="80"/>
    </row>
    <row r="155" spans="1:20" ht="17.100000000000001" customHeight="1" x14ac:dyDescent="0.45">
      <c r="A155" s="96">
        <f t="shared" si="102"/>
        <v>188.089999999996</v>
      </c>
      <c r="B155" s="97">
        <f t="shared" si="102"/>
        <v>5.2849999999999131</v>
      </c>
      <c r="C155" s="91">
        <f t="shared" si="98"/>
        <v>327.45000000000067</v>
      </c>
      <c r="D155" s="96">
        <f t="shared" si="103"/>
        <v>188.58999999999554</v>
      </c>
      <c r="E155" s="97">
        <f t="shared" si="103"/>
        <v>5.7849999999999024</v>
      </c>
      <c r="F155" s="91">
        <f t="shared" si="99"/>
        <v>381.90000000000168</v>
      </c>
      <c r="G155" s="96">
        <f t="shared" si="104"/>
        <v>189.08999999999509</v>
      </c>
      <c r="H155" s="97">
        <f t="shared" si="104"/>
        <v>6.2849999999998918</v>
      </c>
      <c r="I155" s="91">
        <f t="shared" si="100"/>
        <v>436.90000000000282</v>
      </c>
      <c r="J155" s="96">
        <f t="shared" si="105"/>
        <v>189.58999999999463</v>
      </c>
      <c r="K155" s="97">
        <f t="shared" si="105"/>
        <v>6.7849999999998811</v>
      </c>
      <c r="L155" s="91">
        <f t="shared" si="101"/>
        <v>493.85000000000218</v>
      </c>
      <c r="M155" s="82"/>
      <c r="N155" s="80"/>
      <c r="O155" s="80"/>
      <c r="P155" s="80"/>
      <c r="Q155" s="80"/>
      <c r="R155" s="80"/>
      <c r="S155" s="80"/>
      <c r="T155" s="80"/>
    </row>
    <row r="156" spans="1:20" ht="17.100000000000001" customHeight="1" x14ac:dyDescent="0.45">
      <c r="A156" s="98">
        <f t="shared" si="102"/>
        <v>188.09999999999599</v>
      </c>
      <c r="B156" s="99">
        <f t="shared" si="102"/>
        <v>5.2949999999999129</v>
      </c>
      <c r="C156" s="100">
        <f t="shared" si="98"/>
        <v>328.50000000000068</v>
      </c>
      <c r="D156" s="98">
        <f t="shared" si="103"/>
        <v>188.59999999999553</v>
      </c>
      <c r="E156" s="99">
        <f t="shared" si="103"/>
        <v>5.7949999999999022</v>
      </c>
      <c r="F156" s="100">
        <f t="shared" si="99"/>
        <v>383.00000000000171</v>
      </c>
      <c r="G156" s="98">
        <f t="shared" si="104"/>
        <v>189.09999999999508</v>
      </c>
      <c r="H156" s="99">
        <f t="shared" si="104"/>
        <v>6.2949999999998916</v>
      </c>
      <c r="I156" s="100">
        <f t="shared" si="100"/>
        <v>438.00000000000284</v>
      </c>
      <c r="J156" s="98">
        <f t="shared" si="105"/>
        <v>189.59999999999462</v>
      </c>
      <c r="K156" s="99">
        <f t="shared" si="105"/>
        <v>6.7949999999998809</v>
      </c>
      <c r="L156" s="100">
        <f t="shared" si="101"/>
        <v>495.00000000000216</v>
      </c>
      <c r="M156" s="82"/>
      <c r="N156" s="80"/>
      <c r="O156" s="80"/>
      <c r="P156" s="80"/>
      <c r="Q156" s="80"/>
      <c r="R156" s="80"/>
      <c r="S156" s="80"/>
      <c r="T156" s="80"/>
    </row>
    <row r="157" spans="1:20" ht="17.100000000000001" customHeight="1" x14ac:dyDescent="0.45">
      <c r="A157" s="112">
        <f t="shared" si="102"/>
        <v>188.10999999999598</v>
      </c>
      <c r="B157" s="113">
        <f t="shared" si="102"/>
        <v>5.3049999999999127</v>
      </c>
      <c r="C157" s="92">
        <f t="shared" ref="C157:C165" si="106">+C156+$N$50/10</f>
        <v>329.55000000000069</v>
      </c>
      <c r="D157" s="112">
        <f t="shared" si="103"/>
        <v>188.60999999999552</v>
      </c>
      <c r="E157" s="113">
        <f t="shared" si="103"/>
        <v>5.804999999999902</v>
      </c>
      <c r="F157" s="92">
        <f t="shared" ref="F157:F165" si="107">+F156+$N$55/10</f>
        <v>384.10000000000173</v>
      </c>
      <c r="G157" s="112">
        <f t="shared" si="104"/>
        <v>189.10999999999507</v>
      </c>
      <c r="H157" s="113">
        <f t="shared" si="104"/>
        <v>6.3049999999998914</v>
      </c>
      <c r="I157" s="92">
        <f>+I156+$N$60/10</f>
        <v>439.10000000000286</v>
      </c>
      <c r="J157" s="112">
        <f t="shared" si="105"/>
        <v>189.60999999999461</v>
      </c>
      <c r="K157" s="113">
        <f t="shared" si="105"/>
        <v>6.8049999999998807</v>
      </c>
      <c r="L157" s="92">
        <f>+L156+$N$65/10</f>
        <v>496.15000000000214</v>
      </c>
      <c r="M157" s="82"/>
      <c r="N157" s="80"/>
      <c r="O157" s="80"/>
      <c r="P157" s="80"/>
      <c r="Q157" s="80"/>
      <c r="R157" s="80"/>
      <c r="S157" s="80"/>
      <c r="T157" s="80"/>
    </row>
    <row r="158" spans="1:20" ht="17.100000000000001" customHeight="1" x14ac:dyDescent="0.45">
      <c r="A158" s="96">
        <f t="shared" si="102"/>
        <v>188.11999999999597</v>
      </c>
      <c r="B158" s="97">
        <f t="shared" si="102"/>
        <v>5.3149999999999125</v>
      </c>
      <c r="C158" s="91">
        <f t="shared" si="106"/>
        <v>330.6000000000007</v>
      </c>
      <c r="D158" s="96">
        <f t="shared" si="103"/>
        <v>188.61999999999551</v>
      </c>
      <c r="E158" s="97">
        <f t="shared" si="103"/>
        <v>5.8149999999999018</v>
      </c>
      <c r="F158" s="91">
        <f t="shared" si="107"/>
        <v>385.20000000000175</v>
      </c>
      <c r="G158" s="96">
        <f t="shared" si="104"/>
        <v>189.11999999999506</v>
      </c>
      <c r="H158" s="97">
        <f t="shared" si="104"/>
        <v>6.3149999999998911</v>
      </c>
      <c r="I158" s="91">
        <f t="shared" ref="I158:I165" si="108">+I157+$N$60/10</f>
        <v>440.20000000000289</v>
      </c>
      <c r="J158" s="96">
        <f t="shared" si="105"/>
        <v>189.6199999999946</v>
      </c>
      <c r="K158" s="97">
        <f t="shared" si="105"/>
        <v>6.8149999999998805</v>
      </c>
      <c r="L158" s="91">
        <f t="shared" ref="L158:L165" si="109">+L157+$N$65/10</f>
        <v>497.30000000000211</v>
      </c>
      <c r="M158" s="82"/>
      <c r="N158" s="80"/>
    </row>
    <row r="159" spans="1:20" ht="17.100000000000001" customHeight="1" x14ac:dyDescent="0.45">
      <c r="A159" s="96">
        <f t="shared" si="102"/>
        <v>188.12999999999596</v>
      </c>
      <c r="B159" s="97">
        <f t="shared" si="102"/>
        <v>5.3249999999999122</v>
      </c>
      <c r="C159" s="91">
        <f t="shared" si="106"/>
        <v>331.65000000000072</v>
      </c>
      <c r="D159" s="96">
        <f t="shared" si="103"/>
        <v>188.6299999999955</v>
      </c>
      <c r="E159" s="97">
        <f t="shared" si="103"/>
        <v>5.8249999999999016</v>
      </c>
      <c r="F159" s="91">
        <f t="shared" si="107"/>
        <v>386.30000000000177</v>
      </c>
      <c r="G159" s="96">
        <f t="shared" si="104"/>
        <v>189.12999999999505</v>
      </c>
      <c r="H159" s="97">
        <f t="shared" si="104"/>
        <v>6.3249999999998909</v>
      </c>
      <c r="I159" s="91">
        <f t="shared" si="108"/>
        <v>441.30000000000291</v>
      </c>
      <c r="J159" s="96">
        <f t="shared" si="105"/>
        <v>189.6299999999946</v>
      </c>
      <c r="K159" s="97">
        <f t="shared" si="105"/>
        <v>6.8249999999998803</v>
      </c>
      <c r="L159" s="91">
        <f t="shared" si="109"/>
        <v>498.45000000000209</v>
      </c>
      <c r="M159" s="82"/>
      <c r="N159" s="80"/>
    </row>
    <row r="160" spans="1:20" ht="17.100000000000001" customHeight="1" x14ac:dyDescent="0.45">
      <c r="A160" s="96">
        <f t="shared" si="102"/>
        <v>188.13999999999595</v>
      </c>
      <c r="B160" s="97">
        <f t="shared" si="102"/>
        <v>5.334999999999912</v>
      </c>
      <c r="C160" s="91">
        <f t="shared" si="106"/>
        <v>332.70000000000073</v>
      </c>
      <c r="D160" s="96">
        <f t="shared" si="103"/>
        <v>188.6399999999955</v>
      </c>
      <c r="E160" s="97">
        <f t="shared" si="103"/>
        <v>5.8349999999999014</v>
      </c>
      <c r="F160" s="91">
        <f t="shared" si="107"/>
        <v>387.4000000000018</v>
      </c>
      <c r="G160" s="96">
        <f t="shared" si="104"/>
        <v>189.13999999999504</v>
      </c>
      <c r="H160" s="97">
        <f t="shared" si="104"/>
        <v>6.3349999999998907</v>
      </c>
      <c r="I160" s="91">
        <f t="shared" si="108"/>
        <v>442.40000000000293</v>
      </c>
      <c r="J160" s="96">
        <f t="shared" si="105"/>
        <v>189.63999999999459</v>
      </c>
      <c r="K160" s="97">
        <f t="shared" si="105"/>
        <v>6.8349999999998801</v>
      </c>
      <c r="L160" s="91">
        <f t="shared" si="109"/>
        <v>499.60000000000207</v>
      </c>
      <c r="M160" s="82"/>
      <c r="N160" s="80"/>
    </row>
    <row r="161" spans="1:14" ht="17.100000000000001" customHeight="1" x14ac:dyDescent="0.45">
      <c r="A161" s="96">
        <f t="shared" si="102"/>
        <v>188.14999999999594</v>
      </c>
      <c r="B161" s="97">
        <f t="shared" si="102"/>
        <v>5.3449999999999118</v>
      </c>
      <c r="C161" s="91">
        <f t="shared" si="106"/>
        <v>333.75000000000074</v>
      </c>
      <c r="D161" s="96">
        <f t="shared" si="103"/>
        <v>188.64999999999549</v>
      </c>
      <c r="E161" s="97">
        <f t="shared" si="103"/>
        <v>5.8449999999999012</v>
      </c>
      <c r="F161" s="91">
        <f t="shared" si="107"/>
        <v>388.50000000000182</v>
      </c>
      <c r="G161" s="96">
        <f t="shared" si="104"/>
        <v>189.14999999999503</v>
      </c>
      <c r="H161" s="97">
        <f t="shared" si="104"/>
        <v>6.3449999999998905</v>
      </c>
      <c r="I161" s="91">
        <f t="shared" si="108"/>
        <v>443.50000000000296</v>
      </c>
      <c r="J161" s="96">
        <f t="shared" si="105"/>
        <v>189.64999999999458</v>
      </c>
      <c r="K161" s="97">
        <f t="shared" si="105"/>
        <v>6.8449999999998798</v>
      </c>
      <c r="L161" s="91">
        <f t="shared" si="109"/>
        <v>500.75000000000205</v>
      </c>
      <c r="M161" s="82"/>
      <c r="N161" s="80"/>
    </row>
    <row r="162" spans="1:14" ht="17.100000000000001" customHeight="1" x14ac:dyDescent="0.45">
      <c r="A162" s="96">
        <f t="shared" si="102"/>
        <v>188.15999999999593</v>
      </c>
      <c r="B162" s="97">
        <f t="shared" si="102"/>
        <v>5.3549999999999116</v>
      </c>
      <c r="C162" s="91">
        <f t="shared" si="106"/>
        <v>334.80000000000075</v>
      </c>
      <c r="D162" s="96">
        <f t="shared" si="103"/>
        <v>188.65999999999548</v>
      </c>
      <c r="E162" s="97">
        <f t="shared" si="103"/>
        <v>5.854999999999901</v>
      </c>
      <c r="F162" s="91">
        <f t="shared" si="107"/>
        <v>389.60000000000184</v>
      </c>
      <c r="G162" s="96">
        <f t="shared" si="104"/>
        <v>189.15999999999502</v>
      </c>
      <c r="H162" s="97">
        <f t="shared" si="104"/>
        <v>6.3549999999998903</v>
      </c>
      <c r="I162" s="91">
        <f t="shared" si="108"/>
        <v>444.60000000000298</v>
      </c>
      <c r="J162" s="96">
        <f t="shared" si="105"/>
        <v>189.65999999999457</v>
      </c>
      <c r="K162" s="97">
        <f t="shared" si="105"/>
        <v>6.8549999999998796</v>
      </c>
      <c r="L162" s="91">
        <f t="shared" si="109"/>
        <v>501.90000000000202</v>
      </c>
      <c r="M162" s="82"/>
      <c r="N162" s="80"/>
    </row>
    <row r="163" spans="1:14" ht="17.100000000000001" customHeight="1" x14ac:dyDescent="0.45">
      <c r="A163" s="96">
        <f t="shared" si="102"/>
        <v>188.16999999999592</v>
      </c>
      <c r="B163" s="97">
        <f t="shared" si="102"/>
        <v>5.3649999999999114</v>
      </c>
      <c r="C163" s="91">
        <f t="shared" si="106"/>
        <v>335.85000000000076</v>
      </c>
      <c r="D163" s="96">
        <f t="shared" si="103"/>
        <v>188.66999999999547</v>
      </c>
      <c r="E163" s="97">
        <f t="shared" si="103"/>
        <v>5.8649999999999007</v>
      </c>
      <c r="F163" s="91">
        <f t="shared" si="107"/>
        <v>390.70000000000186</v>
      </c>
      <c r="G163" s="96">
        <f t="shared" si="104"/>
        <v>189.16999999999501</v>
      </c>
      <c r="H163" s="97">
        <f t="shared" si="104"/>
        <v>6.3649999999998901</v>
      </c>
      <c r="I163" s="91">
        <f t="shared" si="108"/>
        <v>445.700000000003</v>
      </c>
      <c r="J163" s="96">
        <f t="shared" si="105"/>
        <v>189.66999999999456</v>
      </c>
      <c r="K163" s="97">
        <f t="shared" si="105"/>
        <v>6.8649999999998794</v>
      </c>
      <c r="L163" s="91">
        <f t="shared" si="109"/>
        <v>503.050000000002</v>
      </c>
      <c r="M163" s="82"/>
      <c r="N163" s="80"/>
    </row>
    <row r="164" spans="1:14" ht="17.100000000000001" customHeight="1" x14ac:dyDescent="0.45">
      <c r="A164" s="96">
        <f t="shared" si="102"/>
        <v>188.17999999999591</v>
      </c>
      <c r="B164" s="97">
        <f t="shared" si="102"/>
        <v>5.3749999999999112</v>
      </c>
      <c r="C164" s="91">
        <f t="shared" si="106"/>
        <v>336.90000000000077</v>
      </c>
      <c r="D164" s="96">
        <f t="shared" si="103"/>
        <v>188.67999999999546</v>
      </c>
      <c r="E164" s="97">
        <f t="shared" si="103"/>
        <v>5.8749999999999005</v>
      </c>
      <c r="F164" s="91">
        <f t="shared" si="107"/>
        <v>391.80000000000189</v>
      </c>
      <c r="G164" s="96">
        <f t="shared" si="104"/>
        <v>189.179999999995</v>
      </c>
      <c r="H164" s="97">
        <f t="shared" si="104"/>
        <v>6.3749999999998899</v>
      </c>
      <c r="I164" s="91">
        <f t="shared" si="108"/>
        <v>446.80000000000302</v>
      </c>
      <c r="J164" s="96">
        <f t="shared" si="105"/>
        <v>189.67999999999455</v>
      </c>
      <c r="K164" s="97">
        <f t="shared" si="105"/>
        <v>6.8749999999998792</v>
      </c>
      <c r="L164" s="91">
        <f t="shared" si="109"/>
        <v>504.20000000000198</v>
      </c>
      <c r="M164" s="82"/>
      <c r="N164" s="80"/>
    </row>
    <row r="165" spans="1:14" ht="17.100000000000001" customHeight="1" x14ac:dyDescent="0.45">
      <c r="A165" s="105">
        <f t="shared" ref="A165:B165" si="110">+A164+0.01</f>
        <v>188.18999999999591</v>
      </c>
      <c r="B165" s="106">
        <f t="shared" si="110"/>
        <v>5.384999999999911</v>
      </c>
      <c r="C165" s="100">
        <f t="shared" si="106"/>
        <v>337.95000000000078</v>
      </c>
      <c r="D165" s="105">
        <f t="shared" ref="D165:E165" si="111">+D164+0.01</f>
        <v>188.68999999999545</v>
      </c>
      <c r="E165" s="106">
        <f t="shared" si="111"/>
        <v>5.8849999999999003</v>
      </c>
      <c r="F165" s="100">
        <f t="shared" si="107"/>
        <v>392.90000000000191</v>
      </c>
      <c r="G165" s="105">
        <f t="shared" ref="G165:H165" si="112">+G164+0.01</f>
        <v>189.189999999995</v>
      </c>
      <c r="H165" s="106">
        <f t="shared" si="112"/>
        <v>6.3849999999998897</v>
      </c>
      <c r="I165" s="100">
        <f t="shared" si="108"/>
        <v>447.90000000000305</v>
      </c>
      <c r="J165" s="105">
        <f t="shared" ref="J165:K165" si="113">+J164+0.01</f>
        <v>189.68999999999454</v>
      </c>
      <c r="K165" s="106">
        <f t="shared" si="113"/>
        <v>6.884999999999879</v>
      </c>
      <c r="L165" s="100">
        <f t="shared" si="109"/>
        <v>505.35000000000196</v>
      </c>
      <c r="M165" s="114"/>
      <c r="N165" s="80"/>
    </row>
    <row r="166" spans="1:14" ht="23.1" customHeight="1" x14ac:dyDescent="0.45">
      <c r="A166" s="78" t="s">
        <v>36</v>
      </c>
      <c r="B166" s="78"/>
      <c r="C166" s="78"/>
      <c r="D166" s="78"/>
      <c r="E166" s="78"/>
      <c r="F166" s="78"/>
      <c r="G166" s="78"/>
      <c r="H166" s="78"/>
      <c r="I166" s="79"/>
      <c r="J166" s="79"/>
      <c r="K166" s="79"/>
      <c r="L166" s="79"/>
      <c r="M166" s="108"/>
      <c r="N166" s="108"/>
    </row>
    <row r="167" spans="1:14" ht="23.1" customHeight="1" x14ac:dyDescent="0.45">
      <c r="A167" s="78" t="s">
        <v>37</v>
      </c>
      <c r="B167" s="78"/>
      <c r="C167" s="78"/>
      <c r="D167" s="78"/>
      <c r="E167" s="78"/>
      <c r="F167" s="78"/>
      <c r="G167" s="78"/>
      <c r="H167" s="78"/>
      <c r="I167" s="79"/>
      <c r="J167" s="79"/>
      <c r="K167" s="79"/>
      <c r="L167" s="79"/>
      <c r="M167" s="114"/>
      <c r="N167" s="108"/>
    </row>
    <row r="168" spans="1:14" ht="23.1" customHeight="1" x14ac:dyDescent="0.45">
      <c r="A168" s="84" t="s">
        <v>39</v>
      </c>
      <c r="B168" s="78"/>
      <c r="C168" s="78"/>
      <c r="D168" s="78"/>
      <c r="E168" s="78"/>
      <c r="F168" s="78"/>
      <c r="G168" s="78"/>
      <c r="H168" s="78"/>
      <c r="I168" s="79"/>
      <c r="J168" s="79"/>
      <c r="K168" s="79"/>
      <c r="L168" s="79"/>
      <c r="M168" s="114"/>
      <c r="N168" s="108"/>
    </row>
    <row r="169" spans="1:14" ht="23.1" customHeight="1" x14ac:dyDescent="0.45">
      <c r="A169" s="85" t="s">
        <v>40</v>
      </c>
      <c r="B169" s="85" t="s">
        <v>40</v>
      </c>
      <c r="C169" s="85" t="s">
        <v>41</v>
      </c>
      <c r="D169" s="85" t="s">
        <v>40</v>
      </c>
      <c r="E169" s="85" t="s">
        <v>40</v>
      </c>
      <c r="F169" s="85" t="s">
        <v>41</v>
      </c>
      <c r="G169" s="85" t="s">
        <v>40</v>
      </c>
      <c r="H169" s="85" t="s">
        <v>40</v>
      </c>
      <c r="I169" s="85" t="s">
        <v>41</v>
      </c>
      <c r="J169" s="85" t="s">
        <v>40</v>
      </c>
      <c r="K169" s="85" t="s">
        <v>40</v>
      </c>
      <c r="L169" s="85" t="s">
        <v>41</v>
      </c>
      <c r="M169" s="114"/>
      <c r="N169" s="108"/>
    </row>
    <row r="170" spans="1:14" ht="23.1" customHeight="1" x14ac:dyDescent="0.45">
      <c r="A170" s="86" t="s">
        <v>42</v>
      </c>
      <c r="B170" s="86" t="s">
        <v>43</v>
      </c>
      <c r="C170" s="86" t="s">
        <v>44</v>
      </c>
      <c r="D170" s="86" t="s">
        <v>42</v>
      </c>
      <c r="E170" s="86" t="s">
        <v>43</v>
      </c>
      <c r="F170" s="86" t="s">
        <v>44</v>
      </c>
      <c r="G170" s="86" t="s">
        <v>42</v>
      </c>
      <c r="H170" s="86" t="s">
        <v>43</v>
      </c>
      <c r="I170" s="86" t="s">
        <v>44</v>
      </c>
      <c r="J170" s="86" t="s">
        <v>42</v>
      </c>
      <c r="K170" s="86" t="s">
        <v>43</v>
      </c>
      <c r="L170" s="86" t="s">
        <v>44</v>
      </c>
      <c r="M170" s="114"/>
      <c r="N170" s="108"/>
    </row>
    <row r="171" spans="1:14" ht="17.100000000000001" customHeight="1" x14ac:dyDescent="0.45">
      <c r="A171" s="88">
        <f>J165+0.01</f>
        <v>189.69999999999453</v>
      </c>
      <c r="B171" s="89">
        <f>K165+0.01</f>
        <v>6.8949999999998788</v>
      </c>
      <c r="C171" s="111">
        <f>+L165+$N$65/10</f>
        <v>506.50000000000193</v>
      </c>
      <c r="D171" s="88">
        <f>+A220+0.01</f>
        <v>190.19999999999408</v>
      </c>
      <c r="E171" s="89">
        <f>+B220+0.01</f>
        <v>7.3949999999998681</v>
      </c>
      <c r="F171" s="111">
        <f>+C220+$N$70/10</f>
        <v>564.0000000000008</v>
      </c>
      <c r="G171" s="88">
        <f>+D220+0.01</f>
        <v>190.69999999999362</v>
      </c>
      <c r="H171" s="89">
        <f>+E220+0.01</f>
        <v>7.8949999999998575</v>
      </c>
      <c r="I171" s="111">
        <f>+F220+$N$75/10</f>
        <v>623.00000000000171</v>
      </c>
      <c r="J171" s="88">
        <f>+G220+0.01</f>
        <v>191.19999999999317</v>
      </c>
      <c r="K171" s="89">
        <f>+H220+0.01</f>
        <v>8.3949999999998468</v>
      </c>
      <c r="L171" s="111">
        <f>+I220+$N$80/10</f>
        <v>684.00000000000307</v>
      </c>
      <c r="M171" s="114"/>
      <c r="N171" s="108"/>
    </row>
    <row r="172" spans="1:14" ht="17.100000000000001" customHeight="1" x14ac:dyDescent="0.45">
      <c r="A172" s="96">
        <f t="shared" ref="A172:B187" si="114">+A171+0.01</f>
        <v>189.70999999999452</v>
      </c>
      <c r="B172" s="97">
        <f t="shared" si="114"/>
        <v>6.9049999999998786</v>
      </c>
      <c r="C172" s="91">
        <f>+C171+$N$66/10</f>
        <v>507.65000000000191</v>
      </c>
      <c r="D172" s="96">
        <f t="shared" ref="D172:E187" si="115">+D171+0.01</f>
        <v>190.20999999999407</v>
      </c>
      <c r="E172" s="97">
        <f t="shared" si="115"/>
        <v>7.4049999999998679</v>
      </c>
      <c r="F172" s="91">
        <f>+F171+$N$71/10</f>
        <v>565.15000000000077</v>
      </c>
      <c r="G172" s="96">
        <f t="shared" ref="G172:H187" si="116">+G171+0.01</f>
        <v>190.70999999999361</v>
      </c>
      <c r="H172" s="97">
        <f t="shared" si="116"/>
        <v>7.9049999999998573</v>
      </c>
      <c r="I172" s="91">
        <f>+I171+$N$76/10</f>
        <v>624.20000000000175</v>
      </c>
      <c r="J172" s="96">
        <f t="shared" ref="J172:K187" si="117">+J171+0.01</f>
        <v>191.20999999999316</v>
      </c>
      <c r="K172" s="97">
        <f t="shared" si="117"/>
        <v>8.4049999999998466</v>
      </c>
      <c r="L172" s="91">
        <f>+L171+$N$81/10</f>
        <v>685.25000000000307</v>
      </c>
      <c r="M172" s="114"/>
      <c r="N172" s="108"/>
    </row>
    <row r="173" spans="1:14" ht="17.100000000000001" customHeight="1" x14ac:dyDescent="0.45">
      <c r="A173" s="96">
        <f t="shared" si="114"/>
        <v>189.71999999999451</v>
      </c>
      <c r="B173" s="97">
        <f t="shared" si="114"/>
        <v>6.9149999999998784</v>
      </c>
      <c r="C173" s="91">
        <f t="shared" ref="C173:C181" si="118">+C172+$N$66/10</f>
        <v>508.80000000000189</v>
      </c>
      <c r="D173" s="96">
        <f t="shared" si="115"/>
        <v>190.21999999999406</v>
      </c>
      <c r="E173" s="97">
        <f t="shared" si="115"/>
        <v>7.4149999999998677</v>
      </c>
      <c r="F173" s="91">
        <f t="shared" ref="F173:F181" si="119">+F172+$N$71/10</f>
        <v>566.30000000000075</v>
      </c>
      <c r="G173" s="96">
        <f t="shared" si="116"/>
        <v>190.7199999999936</v>
      </c>
      <c r="H173" s="97">
        <f t="shared" si="116"/>
        <v>7.914999999999857</v>
      </c>
      <c r="I173" s="91">
        <f t="shared" ref="I173:I181" si="120">+I172+$N$76/10</f>
        <v>625.4000000000018</v>
      </c>
      <c r="J173" s="96">
        <f t="shared" si="117"/>
        <v>191.21999999999315</v>
      </c>
      <c r="K173" s="97">
        <f t="shared" si="117"/>
        <v>8.4149999999998464</v>
      </c>
      <c r="L173" s="91">
        <f t="shared" ref="L173:L181" si="121">+L172+$N$81/10</f>
        <v>686.50000000000307</v>
      </c>
      <c r="M173" s="114"/>
      <c r="N173" s="108"/>
    </row>
    <row r="174" spans="1:14" ht="17.100000000000001" customHeight="1" x14ac:dyDescent="0.45">
      <c r="A174" s="96">
        <f t="shared" si="114"/>
        <v>189.7299999999945</v>
      </c>
      <c r="B174" s="97">
        <f t="shared" si="114"/>
        <v>6.9249999999998781</v>
      </c>
      <c r="C174" s="91">
        <f t="shared" si="118"/>
        <v>509.95000000000186</v>
      </c>
      <c r="D174" s="96">
        <f t="shared" si="115"/>
        <v>190.22999999999405</v>
      </c>
      <c r="E174" s="97">
        <f t="shared" si="115"/>
        <v>7.4249999999998675</v>
      </c>
      <c r="F174" s="91">
        <f t="shared" si="119"/>
        <v>567.45000000000073</v>
      </c>
      <c r="G174" s="96">
        <f t="shared" si="116"/>
        <v>190.72999999999359</v>
      </c>
      <c r="H174" s="97">
        <f t="shared" si="116"/>
        <v>7.9249999999998568</v>
      </c>
      <c r="I174" s="91">
        <f t="shared" si="120"/>
        <v>626.60000000000184</v>
      </c>
      <c r="J174" s="96">
        <f t="shared" si="117"/>
        <v>191.22999999999314</v>
      </c>
      <c r="K174" s="97">
        <f t="shared" si="117"/>
        <v>8.4249999999998462</v>
      </c>
      <c r="L174" s="91">
        <f t="shared" si="121"/>
        <v>687.75000000000307</v>
      </c>
      <c r="M174" s="114"/>
      <c r="N174" s="108"/>
    </row>
    <row r="175" spans="1:14" ht="17.100000000000001" customHeight="1" x14ac:dyDescent="0.45">
      <c r="A175" s="96">
        <f t="shared" si="114"/>
        <v>189.7399999999945</v>
      </c>
      <c r="B175" s="97">
        <f t="shared" si="114"/>
        <v>6.9349999999998779</v>
      </c>
      <c r="C175" s="91">
        <f t="shared" si="118"/>
        <v>511.10000000000184</v>
      </c>
      <c r="D175" s="96">
        <f t="shared" si="115"/>
        <v>190.23999999999404</v>
      </c>
      <c r="E175" s="97">
        <f t="shared" si="115"/>
        <v>7.4349999999998673</v>
      </c>
      <c r="F175" s="91">
        <f t="shared" si="119"/>
        <v>568.6000000000007</v>
      </c>
      <c r="G175" s="96">
        <f t="shared" si="116"/>
        <v>190.73999999999359</v>
      </c>
      <c r="H175" s="97">
        <f t="shared" si="116"/>
        <v>7.9349999999998566</v>
      </c>
      <c r="I175" s="91">
        <f t="shared" si="120"/>
        <v>627.80000000000189</v>
      </c>
      <c r="J175" s="96">
        <f t="shared" si="117"/>
        <v>191.23999999999313</v>
      </c>
      <c r="K175" s="97">
        <f t="shared" si="117"/>
        <v>8.434999999999846</v>
      </c>
      <c r="L175" s="91">
        <f t="shared" si="121"/>
        <v>689.00000000000307</v>
      </c>
      <c r="M175" s="114"/>
      <c r="N175" s="108"/>
    </row>
    <row r="176" spans="1:14" ht="17.100000000000001" customHeight="1" x14ac:dyDescent="0.45">
      <c r="A176" s="96">
        <f t="shared" si="114"/>
        <v>189.74999999999449</v>
      </c>
      <c r="B176" s="97">
        <f t="shared" si="114"/>
        <v>6.9449999999998777</v>
      </c>
      <c r="C176" s="91">
        <f t="shared" si="118"/>
        <v>512.25000000000182</v>
      </c>
      <c r="D176" s="96">
        <f t="shared" si="115"/>
        <v>190.24999999999403</v>
      </c>
      <c r="E176" s="97">
        <f t="shared" si="115"/>
        <v>7.4449999999998671</v>
      </c>
      <c r="F176" s="91">
        <f t="shared" si="119"/>
        <v>569.75000000000068</v>
      </c>
      <c r="G176" s="96">
        <f t="shared" si="116"/>
        <v>190.74999999999358</v>
      </c>
      <c r="H176" s="97">
        <f t="shared" si="116"/>
        <v>7.9449999999998564</v>
      </c>
      <c r="I176" s="91">
        <f t="shared" si="120"/>
        <v>629.00000000000193</v>
      </c>
      <c r="J176" s="96">
        <f t="shared" si="117"/>
        <v>191.24999999999312</v>
      </c>
      <c r="K176" s="97">
        <f t="shared" si="117"/>
        <v>8.4449999999998457</v>
      </c>
      <c r="L176" s="91">
        <f t="shared" si="121"/>
        <v>690.25000000000307</v>
      </c>
      <c r="M176" s="114"/>
      <c r="N176" s="108"/>
    </row>
    <row r="177" spans="1:14" ht="17.100000000000001" customHeight="1" x14ac:dyDescent="0.45">
      <c r="A177" s="96">
        <f t="shared" si="114"/>
        <v>189.75999999999448</v>
      </c>
      <c r="B177" s="97">
        <f t="shared" si="114"/>
        <v>6.9549999999998775</v>
      </c>
      <c r="C177" s="91">
        <f t="shared" si="118"/>
        <v>513.4000000000018</v>
      </c>
      <c r="D177" s="96">
        <f t="shared" si="115"/>
        <v>190.25999999999402</v>
      </c>
      <c r="E177" s="97">
        <f t="shared" si="115"/>
        <v>7.4549999999998668</v>
      </c>
      <c r="F177" s="91">
        <f t="shared" si="119"/>
        <v>570.90000000000066</v>
      </c>
      <c r="G177" s="96">
        <f t="shared" si="116"/>
        <v>190.75999999999357</v>
      </c>
      <c r="H177" s="97">
        <f t="shared" si="116"/>
        <v>7.9549999999998562</v>
      </c>
      <c r="I177" s="91">
        <f t="shared" si="120"/>
        <v>630.20000000000198</v>
      </c>
      <c r="J177" s="96">
        <f t="shared" si="117"/>
        <v>191.25999999999311</v>
      </c>
      <c r="K177" s="97">
        <f t="shared" si="117"/>
        <v>8.4549999999998455</v>
      </c>
      <c r="L177" s="91">
        <f t="shared" si="121"/>
        <v>691.50000000000307</v>
      </c>
      <c r="M177" s="114"/>
      <c r="N177" s="108"/>
    </row>
    <row r="178" spans="1:14" ht="17.100000000000001" customHeight="1" x14ac:dyDescent="0.45">
      <c r="A178" s="96">
        <f t="shared" si="114"/>
        <v>189.76999999999447</v>
      </c>
      <c r="B178" s="97">
        <f t="shared" si="114"/>
        <v>6.9649999999998773</v>
      </c>
      <c r="C178" s="91">
        <f t="shared" si="118"/>
        <v>514.55000000000177</v>
      </c>
      <c r="D178" s="96">
        <f t="shared" si="115"/>
        <v>190.26999999999401</v>
      </c>
      <c r="E178" s="97">
        <f t="shared" si="115"/>
        <v>7.4649999999998666</v>
      </c>
      <c r="F178" s="91">
        <f t="shared" si="119"/>
        <v>572.05000000000064</v>
      </c>
      <c r="G178" s="96">
        <f t="shared" si="116"/>
        <v>190.76999999999356</v>
      </c>
      <c r="H178" s="97">
        <f t="shared" si="116"/>
        <v>7.964999999999856</v>
      </c>
      <c r="I178" s="91">
        <f t="shared" si="120"/>
        <v>631.40000000000202</v>
      </c>
      <c r="J178" s="96">
        <f t="shared" si="117"/>
        <v>191.2699999999931</v>
      </c>
      <c r="K178" s="97">
        <f t="shared" si="117"/>
        <v>8.4649999999998453</v>
      </c>
      <c r="L178" s="91">
        <f t="shared" si="121"/>
        <v>692.75000000000307</v>
      </c>
      <c r="M178" s="114"/>
      <c r="N178" s="108"/>
    </row>
    <row r="179" spans="1:14" ht="17.100000000000001" customHeight="1" x14ac:dyDescent="0.45">
      <c r="A179" s="96">
        <f t="shared" si="114"/>
        <v>189.77999999999446</v>
      </c>
      <c r="B179" s="97">
        <f t="shared" si="114"/>
        <v>6.9749999999998771</v>
      </c>
      <c r="C179" s="91">
        <f t="shared" si="118"/>
        <v>515.70000000000175</v>
      </c>
      <c r="D179" s="96">
        <f t="shared" si="115"/>
        <v>190.279999999994</v>
      </c>
      <c r="E179" s="97">
        <f t="shared" si="115"/>
        <v>7.4749999999998664</v>
      </c>
      <c r="F179" s="91">
        <f t="shared" si="119"/>
        <v>573.20000000000061</v>
      </c>
      <c r="G179" s="96">
        <f t="shared" si="116"/>
        <v>190.77999999999355</v>
      </c>
      <c r="H179" s="97">
        <f t="shared" si="116"/>
        <v>7.9749999999998558</v>
      </c>
      <c r="I179" s="91">
        <f t="shared" si="120"/>
        <v>632.60000000000207</v>
      </c>
      <c r="J179" s="96">
        <f t="shared" si="117"/>
        <v>191.27999999999309</v>
      </c>
      <c r="K179" s="97">
        <f t="shared" si="117"/>
        <v>8.4749999999998451</v>
      </c>
      <c r="L179" s="91">
        <f t="shared" si="121"/>
        <v>694.00000000000307</v>
      </c>
      <c r="M179" s="114"/>
      <c r="N179" s="108"/>
    </row>
    <row r="180" spans="1:14" ht="17.100000000000001" customHeight="1" x14ac:dyDescent="0.45">
      <c r="A180" s="96">
        <f t="shared" si="114"/>
        <v>189.78999999999445</v>
      </c>
      <c r="B180" s="97">
        <f t="shared" si="114"/>
        <v>6.9849999999998769</v>
      </c>
      <c r="C180" s="91">
        <f t="shared" si="118"/>
        <v>516.85000000000173</v>
      </c>
      <c r="D180" s="96">
        <f t="shared" si="115"/>
        <v>190.289999999994</v>
      </c>
      <c r="E180" s="97">
        <f t="shared" si="115"/>
        <v>7.4849999999998662</v>
      </c>
      <c r="F180" s="91">
        <f t="shared" si="119"/>
        <v>574.35000000000059</v>
      </c>
      <c r="G180" s="96">
        <f t="shared" si="116"/>
        <v>190.78999999999354</v>
      </c>
      <c r="H180" s="97">
        <f t="shared" si="116"/>
        <v>7.9849999999998555</v>
      </c>
      <c r="I180" s="91">
        <f t="shared" si="120"/>
        <v>633.80000000000211</v>
      </c>
      <c r="J180" s="96">
        <f t="shared" si="117"/>
        <v>191.28999999999309</v>
      </c>
      <c r="K180" s="97">
        <f t="shared" si="117"/>
        <v>8.4849999999998449</v>
      </c>
      <c r="L180" s="91">
        <f t="shared" si="121"/>
        <v>695.25000000000307</v>
      </c>
      <c r="M180" s="114"/>
      <c r="N180" s="108"/>
    </row>
    <row r="181" spans="1:14" ht="17.100000000000001" customHeight="1" x14ac:dyDescent="0.45">
      <c r="A181" s="98">
        <f t="shared" si="114"/>
        <v>189.79999999999444</v>
      </c>
      <c r="B181" s="99">
        <f t="shared" si="114"/>
        <v>6.9949999999998766</v>
      </c>
      <c r="C181" s="100">
        <f t="shared" si="118"/>
        <v>518.00000000000171</v>
      </c>
      <c r="D181" s="98">
        <f t="shared" si="115"/>
        <v>190.29999999999399</v>
      </c>
      <c r="E181" s="99">
        <f t="shared" si="115"/>
        <v>7.494999999999866</v>
      </c>
      <c r="F181" s="100">
        <f t="shared" si="119"/>
        <v>575.50000000000057</v>
      </c>
      <c r="G181" s="98">
        <f t="shared" si="116"/>
        <v>190.79999999999353</v>
      </c>
      <c r="H181" s="99">
        <f t="shared" si="116"/>
        <v>7.9949999999998553</v>
      </c>
      <c r="I181" s="100">
        <f t="shared" si="120"/>
        <v>635.00000000000216</v>
      </c>
      <c r="J181" s="98">
        <f t="shared" si="117"/>
        <v>191.29999999999308</v>
      </c>
      <c r="K181" s="99">
        <f t="shared" si="117"/>
        <v>8.4949999999998447</v>
      </c>
      <c r="L181" s="100">
        <f t="shared" si="121"/>
        <v>696.50000000000307</v>
      </c>
      <c r="M181" s="114"/>
      <c r="N181" s="108"/>
    </row>
    <row r="182" spans="1:14" ht="17.100000000000001" customHeight="1" x14ac:dyDescent="0.45">
      <c r="A182" s="112">
        <f t="shared" si="114"/>
        <v>189.80999999999443</v>
      </c>
      <c r="B182" s="113">
        <f t="shared" si="114"/>
        <v>7.0049999999998764</v>
      </c>
      <c r="C182" s="92">
        <f>+C181+$N$67/10</f>
        <v>519.15000000000168</v>
      </c>
      <c r="D182" s="112">
        <f t="shared" si="115"/>
        <v>190.30999999999398</v>
      </c>
      <c r="E182" s="113">
        <f t="shared" si="115"/>
        <v>7.5049999999998658</v>
      </c>
      <c r="F182" s="92">
        <f>+F181+$N$72/10</f>
        <v>576.65000000000055</v>
      </c>
      <c r="G182" s="112">
        <f t="shared" si="116"/>
        <v>190.80999999999352</v>
      </c>
      <c r="H182" s="113">
        <f t="shared" si="116"/>
        <v>8.0049999999998551</v>
      </c>
      <c r="I182" s="92">
        <f>+I181+$N$77/10</f>
        <v>636.20000000000221</v>
      </c>
      <c r="J182" s="112">
        <f t="shared" si="117"/>
        <v>191.30999999999307</v>
      </c>
      <c r="K182" s="113">
        <f t="shared" si="117"/>
        <v>8.5049999999998445</v>
      </c>
      <c r="L182" s="92">
        <f>+L181+$N$82/10</f>
        <v>697.75000000000307</v>
      </c>
      <c r="M182" s="114"/>
      <c r="N182" s="108"/>
    </row>
    <row r="183" spans="1:14" ht="17.100000000000001" customHeight="1" x14ac:dyDescent="0.45">
      <c r="A183" s="96">
        <f t="shared" si="114"/>
        <v>189.81999999999442</v>
      </c>
      <c r="B183" s="97">
        <f t="shared" si="114"/>
        <v>7.0149999999998762</v>
      </c>
      <c r="C183" s="91">
        <f t="shared" ref="C183:C191" si="122">+C182+$N$67/10</f>
        <v>520.30000000000166</v>
      </c>
      <c r="D183" s="96">
        <f t="shared" si="115"/>
        <v>190.31999999999397</v>
      </c>
      <c r="E183" s="97">
        <f t="shared" si="115"/>
        <v>7.5149999999998656</v>
      </c>
      <c r="F183" s="91">
        <f t="shared" ref="F183:F191" si="123">+F182+$N$72/10</f>
        <v>577.80000000000052</v>
      </c>
      <c r="G183" s="96">
        <f t="shared" si="116"/>
        <v>190.81999999999351</v>
      </c>
      <c r="H183" s="97">
        <f t="shared" si="116"/>
        <v>8.0149999999998549</v>
      </c>
      <c r="I183" s="91">
        <f t="shared" ref="I183:I191" si="124">+I182+$N$77/10</f>
        <v>637.40000000000225</v>
      </c>
      <c r="J183" s="96">
        <f t="shared" si="117"/>
        <v>191.31999999999306</v>
      </c>
      <c r="K183" s="97">
        <f t="shared" si="117"/>
        <v>8.5149999999998442</v>
      </c>
      <c r="L183" s="91">
        <f t="shared" ref="L183:L191" si="125">+L182+$N$82/10</f>
        <v>699.00000000000307</v>
      </c>
      <c r="M183" s="114"/>
      <c r="N183" s="108"/>
    </row>
    <row r="184" spans="1:14" ht="17.100000000000001" customHeight="1" x14ac:dyDescent="0.45">
      <c r="A184" s="96">
        <f t="shared" si="114"/>
        <v>189.82999999999441</v>
      </c>
      <c r="B184" s="97">
        <f t="shared" si="114"/>
        <v>7.024999999999876</v>
      </c>
      <c r="C184" s="91">
        <f t="shared" si="122"/>
        <v>521.45000000000164</v>
      </c>
      <c r="D184" s="96">
        <f t="shared" si="115"/>
        <v>190.32999999999396</v>
      </c>
      <c r="E184" s="97">
        <f t="shared" si="115"/>
        <v>7.5249999999998654</v>
      </c>
      <c r="F184" s="91">
        <f t="shared" si="123"/>
        <v>578.9500000000005</v>
      </c>
      <c r="G184" s="96">
        <f t="shared" si="116"/>
        <v>190.8299999999935</v>
      </c>
      <c r="H184" s="97">
        <f t="shared" si="116"/>
        <v>8.0249999999998547</v>
      </c>
      <c r="I184" s="91">
        <f t="shared" si="124"/>
        <v>638.6000000000023</v>
      </c>
      <c r="J184" s="96">
        <f t="shared" si="117"/>
        <v>191.32999999999305</v>
      </c>
      <c r="K184" s="97">
        <f t="shared" si="117"/>
        <v>8.524999999999844</v>
      </c>
      <c r="L184" s="91">
        <f t="shared" si="125"/>
        <v>700.25000000000307</v>
      </c>
      <c r="M184" s="114"/>
      <c r="N184" s="108"/>
    </row>
    <row r="185" spans="1:14" ht="17.100000000000001" customHeight="1" x14ac:dyDescent="0.45">
      <c r="A185" s="96">
        <f t="shared" si="114"/>
        <v>189.8399999999944</v>
      </c>
      <c r="B185" s="97">
        <f t="shared" si="114"/>
        <v>7.0349999999998758</v>
      </c>
      <c r="C185" s="91">
        <f t="shared" si="122"/>
        <v>522.60000000000161</v>
      </c>
      <c r="D185" s="96">
        <f t="shared" si="115"/>
        <v>190.33999999999395</v>
      </c>
      <c r="E185" s="97">
        <f t="shared" si="115"/>
        <v>7.5349999999998651</v>
      </c>
      <c r="F185" s="91">
        <f t="shared" si="123"/>
        <v>580.10000000000048</v>
      </c>
      <c r="G185" s="96">
        <f t="shared" si="116"/>
        <v>190.83999999999349</v>
      </c>
      <c r="H185" s="97">
        <f t="shared" si="116"/>
        <v>8.0349999999998545</v>
      </c>
      <c r="I185" s="91">
        <f t="shared" si="124"/>
        <v>639.80000000000234</v>
      </c>
      <c r="J185" s="96">
        <f t="shared" si="117"/>
        <v>191.33999999999304</v>
      </c>
      <c r="K185" s="97">
        <f t="shared" si="117"/>
        <v>8.5349999999998438</v>
      </c>
      <c r="L185" s="91">
        <f t="shared" si="125"/>
        <v>701.50000000000307</v>
      </c>
      <c r="M185" s="114"/>
      <c r="N185" s="108"/>
    </row>
    <row r="186" spans="1:14" ht="17.100000000000001" customHeight="1" x14ac:dyDescent="0.45">
      <c r="A186" s="96">
        <f t="shared" si="114"/>
        <v>189.8499999999944</v>
      </c>
      <c r="B186" s="97">
        <f t="shared" si="114"/>
        <v>7.0449999999998756</v>
      </c>
      <c r="C186" s="91">
        <f t="shared" si="122"/>
        <v>523.75000000000159</v>
      </c>
      <c r="D186" s="96">
        <f t="shared" si="115"/>
        <v>190.34999999999394</v>
      </c>
      <c r="E186" s="97">
        <f t="shared" si="115"/>
        <v>7.5449999999998649</v>
      </c>
      <c r="F186" s="91">
        <f t="shared" si="123"/>
        <v>581.25000000000045</v>
      </c>
      <c r="G186" s="96">
        <f t="shared" si="116"/>
        <v>190.84999999999349</v>
      </c>
      <c r="H186" s="97">
        <f t="shared" si="116"/>
        <v>8.0449999999998543</v>
      </c>
      <c r="I186" s="91">
        <f t="shared" si="124"/>
        <v>641.00000000000239</v>
      </c>
      <c r="J186" s="96">
        <f t="shared" si="117"/>
        <v>191.34999999999303</v>
      </c>
      <c r="K186" s="97">
        <f t="shared" si="117"/>
        <v>8.5449999999998436</v>
      </c>
      <c r="L186" s="91">
        <f t="shared" si="125"/>
        <v>702.75000000000307</v>
      </c>
      <c r="M186" s="114"/>
      <c r="N186" s="108"/>
    </row>
    <row r="187" spans="1:14" ht="17.100000000000001" customHeight="1" x14ac:dyDescent="0.45">
      <c r="A187" s="96">
        <f t="shared" si="114"/>
        <v>189.85999999999439</v>
      </c>
      <c r="B187" s="97">
        <f t="shared" si="114"/>
        <v>7.0549999999998754</v>
      </c>
      <c r="C187" s="91">
        <f t="shared" si="122"/>
        <v>524.90000000000157</v>
      </c>
      <c r="D187" s="96">
        <f t="shared" si="115"/>
        <v>190.35999999999393</v>
      </c>
      <c r="E187" s="97">
        <f t="shared" si="115"/>
        <v>7.5549999999998647</v>
      </c>
      <c r="F187" s="91">
        <f t="shared" si="123"/>
        <v>582.40000000000043</v>
      </c>
      <c r="G187" s="96">
        <f t="shared" si="116"/>
        <v>190.85999999999348</v>
      </c>
      <c r="H187" s="97">
        <f t="shared" si="116"/>
        <v>8.0549999999998541</v>
      </c>
      <c r="I187" s="91">
        <f t="shared" si="124"/>
        <v>642.20000000000243</v>
      </c>
      <c r="J187" s="96">
        <f t="shared" si="117"/>
        <v>191.35999999999302</v>
      </c>
      <c r="K187" s="97">
        <f t="shared" si="117"/>
        <v>8.5549999999998434</v>
      </c>
      <c r="L187" s="91">
        <f t="shared" si="125"/>
        <v>704.00000000000307</v>
      </c>
      <c r="M187" s="114"/>
      <c r="N187" s="108"/>
    </row>
    <row r="188" spans="1:14" ht="17.100000000000001" customHeight="1" x14ac:dyDescent="0.45">
      <c r="A188" s="96">
        <f t="shared" ref="A188:B203" si="126">+A187+0.01</f>
        <v>189.86999999999438</v>
      </c>
      <c r="B188" s="97">
        <f t="shared" si="126"/>
        <v>7.0649999999998752</v>
      </c>
      <c r="C188" s="91">
        <f t="shared" si="122"/>
        <v>526.05000000000155</v>
      </c>
      <c r="D188" s="96">
        <f t="shared" ref="D188:E203" si="127">+D187+0.01</f>
        <v>190.36999999999392</v>
      </c>
      <c r="E188" s="97">
        <f t="shared" si="127"/>
        <v>7.5649999999998645</v>
      </c>
      <c r="F188" s="91">
        <f t="shared" si="123"/>
        <v>583.55000000000041</v>
      </c>
      <c r="G188" s="96">
        <f t="shared" ref="G188:H203" si="128">+G187+0.01</f>
        <v>190.86999999999347</v>
      </c>
      <c r="H188" s="97">
        <f t="shared" si="128"/>
        <v>8.0649999999998538</v>
      </c>
      <c r="I188" s="91">
        <f t="shared" si="124"/>
        <v>643.40000000000248</v>
      </c>
      <c r="J188" s="96">
        <f t="shared" ref="J188:K203" si="129">+J187+0.01</f>
        <v>191.36999999999301</v>
      </c>
      <c r="K188" s="97">
        <f t="shared" si="129"/>
        <v>8.5649999999998432</v>
      </c>
      <c r="L188" s="91">
        <f t="shared" si="125"/>
        <v>705.25000000000307</v>
      </c>
      <c r="M188" s="114"/>
      <c r="N188" s="108"/>
    </row>
    <row r="189" spans="1:14" ht="17.100000000000001" customHeight="1" x14ac:dyDescent="0.45">
      <c r="A189" s="96">
        <f t="shared" si="126"/>
        <v>189.87999999999437</v>
      </c>
      <c r="B189" s="97">
        <f t="shared" si="126"/>
        <v>7.0749999999998749</v>
      </c>
      <c r="C189" s="91">
        <f t="shared" si="122"/>
        <v>527.20000000000152</v>
      </c>
      <c r="D189" s="96">
        <f t="shared" si="127"/>
        <v>190.37999999999391</v>
      </c>
      <c r="E189" s="97">
        <f t="shared" si="127"/>
        <v>7.5749999999998643</v>
      </c>
      <c r="F189" s="91">
        <f t="shared" si="123"/>
        <v>584.70000000000039</v>
      </c>
      <c r="G189" s="96">
        <f t="shared" si="128"/>
        <v>190.87999999999346</v>
      </c>
      <c r="H189" s="97">
        <f t="shared" si="128"/>
        <v>8.0749999999998536</v>
      </c>
      <c r="I189" s="91">
        <f t="shared" si="124"/>
        <v>644.60000000000252</v>
      </c>
      <c r="J189" s="96">
        <f t="shared" si="129"/>
        <v>191.379999999993</v>
      </c>
      <c r="K189" s="97">
        <f t="shared" si="129"/>
        <v>8.574999999999843</v>
      </c>
      <c r="L189" s="91">
        <f t="shared" si="125"/>
        <v>706.50000000000307</v>
      </c>
      <c r="M189" s="114"/>
      <c r="N189" s="108"/>
    </row>
    <row r="190" spans="1:14" ht="17.100000000000001" customHeight="1" x14ac:dyDescent="0.45">
      <c r="A190" s="96">
        <f t="shared" si="126"/>
        <v>189.88999999999436</v>
      </c>
      <c r="B190" s="97">
        <f t="shared" si="126"/>
        <v>7.0849999999998747</v>
      </c>
      <c r="C190" s="91">
        <f t="shared" si="122"/>
        <v>528.3500000000015</v>
      </c>
      <c r="D190" s="96">
        <f t="shared" si="127"/>
        <v>190.3899999999939</v>
      </c>
      <c r="E190" s="97">
        <f t="shared" si="127"/>
        <v>7.5849999999998641</v>
      </c>
      <c r="F190" s="91">
        <f t="shared" si="123"/>
        <v>585.85000000000036</v>
      </c>
      <c r="G190" s="96">
        <f t="shared" si="128"/>
        <v>190.88999999999345</v>
      </c>
      <c r="H190" s="97">
        <f t="shared" si="128"/>
        <v>8.0849999999998534</v>
      </c>
      <c r="I190" s="91">
        <f t="shared" si="124"/>
        <v>645.80000000000257</v>
      </c>
      <c r="J190" s="96">
        <f t="shared" si="129"/>
        <v>191.38999999999299</v>
      </c>
      <c r="K190" s="97">
        <f t="shared" si="129"/>
        <v>8.5849999999998428</v>
      </c>
      <c r="L190" s="91">
        <f t="shared" si="125"/>
        <v>707.75000000000307</v>
      </c>
      <c r="M190" s="114"/>
      <c r="N190" s="108"/>
    </row>
    <row r="191" spans="1:14" ht="17.100000000000001" customHeight="1" x14ac:dyDescent="0.45">
      <c r="A191" s="98">
        <f t="shared" si="126"/>
        <v>189.89999999999435</v>
      </c>
      <c r="B191" s="99">
        <f t="shared" si="126"/>
        <v>7.0949999999998745</v>
      </c>
      <c r="C191" s="100">
        <f t="shared" si="122"/>
        <v>529.50000000000148</v>
      </c>
      <c r="D191" s="98">
        <f t="shared" si="127"/>
        <v>190.3999999999939</v>
      </c>
      <c r="E191" s="99">
        <f t="shared" si="127"/>
        <v>7.5949999999998639</v>
      </c>
      <c r="F191" s="100">
        <f t="shared" si="123"/>
        <v>587.00000000000034</v>
      </c>
      <c r="G191" s="98">
        <f t="shared" si="128"/>
        <v>190.89999999999344</v>
      </c>
      <c r="H191" s="99">
        <f t="shared" si="128"/>
        <v>8.0949999999998532</v>
      </c>
      <c r="I191" s="100">
        <f t="shared" si="124"/>
        <v>647.00000000000261</v>
      </c>
      <c r="J191" s="98">
        <f t="shared" si="129"/>
        <v>191.39999999999299</v>
      </c>
      <c r="K191" s="99">
        <f t="shared" si="129"/>
        <v>8.5949999999998425</v>
      </c>
      <c r="L191" s="100">
        <f t="shared" si="125"/>
        <v>709.00000000000307</v>
      </c>
      <c r="M191" s="114"/>
      <c r="N191" s="108"/>
    </row>
    <row r="192" spans="1:14" ht="17.100000000000001" customHeight="1" x14ac:dyDescent="0.45">
      <c r="A192" s="112">
        <f t="shared" si="126"/>
        <v>189.90999999999434</v>
      </c>
      <c r="B192" s="113">
        <f t="shared" si="126"/>
        <v>7.1049999999998743</v>
      </c>
      <c r="C192" s="92">
        <f>+C191+$N$68/10</f>
        <v>530.65000000000146</v>
      </c>
      <c r="D192" s="112">
        <f t="shared" si="127"/>
        <v>190.40999999999389</v>
      </c>
      <c r="E192" s="113">
        <f t="shared" si="127"/>
        <v>7.6049999999998636</v>
      </c>
      <c r="F192" s="92">
        <f>+F191+$N$73/10</f>
        <v>588.20000000000039</v>
      </c>
      <c r="G192" s="112">
        <f t="shared" si="128"/>
        <v>190.90999999999343</v>
      </c>
      <c r="H192" s="113">
        <f t="shared" si="128"/>
        <v>8.104999999999853</v>
      </c>
      <c r="I192" s="92">
        <f>+I191+$N$78/10</f>
        <v>648.20000000000266</v>
      </c>
      <c r="J192" s="112">
        <f t="shared" si="129"/>
        <v>191.40999999999298</v>
      </c>
      <c r="K192" s="113">
        <f t="shared" si="129"/>
        <v>8.6049999999998423</v>
      </c>
      <c r="L192" s="92">
        <f>+L191+$N$83/10</f>
        <v>710.25000000000307</v>
      </c>
      <c r="M192" s="114"/>
      <c r="N192" s="108"/>
    </row>
    <row r="193" spans="1:14" ht="17.100000000000001" customHeight="1" x14ac:dyDescent="0.45">
      <c r="A193" s="96">
        <f t="shared" si="126"/>
        <v>189.91999999999433</v>
      </c>
      <c r="B193" s="97">
        <f t="shared" si="126"/>
        <v>7.1149999999998741</v>
      </c>
      <c r="C193" s="91">
        <f t="shared" ref="C193:C201" si="130">+C192+$N$68/10</f>
        <v>531.80000000000143</v>
      </c>
      <c r="D193" s="96">
        <f t="shared" si="127"/>
        <v>190.41999999999388</v>
      </c>
      <c r="E193" s="97">
        <f t="shared" si="127"/>
        <v>7.6149999999998634</v>
      </c>
      <c r="F193" s="91">
        <f t="shared" ref="F193:F201" si="131">+F192+$N$73/10</f>
        <v>589.40000000000043</v>
      </c>
      <c r="G193" s="96">
        <f t="shared" si="128"/>
        <v>190.91999999999342</v>
      </c>
      <c r="H193" s="97">
        <f t="shared" si="128"/>
        <v>8.1149999999998528</v>
      </c>
      <c r="I193" s="91">
        <f t="shared" ref="I193:I201" si="132">+I192+$N$78/10</f>
        <v>649.40000000000271</v>
      </c>
      <c r="J193" s="96">
        <f t="shared" si="129"/>
        <v>191.41999999999297</v>
      </c>
      <c r="K193" s="97">
        <f t="shared" si="129"/>
        <v>8.6149999999998421</v>
      </c>
      <c r="L193" s="91">
        <f t="shared" ref="L193:L201" si="133">+L192+$N$83/10</f>
        <v>711.50000000000307</v>
      </c>
      <c r="M193" s="114"/>
      <c r="N193" s="108"/>
    </row>
    <row r="194" spans="1:14" ht="17.100000000000001" customHeight="1" x14ac:dyDescent="0.45">
      <c r="A194" s="96">
        <f t="shared" si="126"/>
        <v>189.92999999999432</v>
      </c>
      <c r="B194" s="97">
        <f t="shared" si="126"/>
        <v>7.1249999999998739</v>
      </c>
      <c r="C194" s="91">
        <f t="shared" si="130"/>
        <v>532.95000000000141</v>
      </c>
      <c r="D194" s="96">
        <f t="shared" si="127"/>
        <v>190.42999999999387</v>
      </c>
      <c r="E194" s="97">
        <f t="shared" si="127"/>
        <v>7.6249999999998632</v>
      </c>
      <c r="F194" s="91">
        <f t="shared" si="131"/>
        <v>590.60000000000048</v>
      </c>
      <c r="G194" s="96">
        <f t="shared" si="128"/>
        <v>190.92999999999341</v>
      </c>
      <c r="H194" s="97">
        <f t="shared" si="128"/>
        <v>8.1249999999998526</v>
      </c>
      <c r="I194" s="91">
        <f t="shared" si="132"/>
        <v>650.60000000000275</v>
      </c>
      <c r="J194" s="96">
        <f t="shared" si="129"/>
        <v>191.42999999999296</v>
      </c>
      <c r="K194" s="97">
        <f t="shared" si="129"/>
        <v>8.6249999999998419</v>
      </c>
      <c r="L194" s="91">
        <f t="shared" si="133"/>
        <v>712.75000000000307</v>
      </c>
      <c r="M194" s="114"/>
      <c r="N194" s="108"/>
    </row>
    <row r="195" spans="1:14" ht="17.100000000000001" customHeight="1" x14ac:dyDescent="0.45">
      <c r="A195" s="96">
        <f t="shared" si="126"/>
        <v>189.93999999999431</v>
      </c>
      <c r="B195" s="97">
        <f t="shared" si="126"/>
        <v>7.1349999999998737</v>
      </c>
      <c r="C195" s="91">
        <f t="shared" si="130"/>
        <v>534.10000000000139</v>
      </c>
      <c r="D195" s="96">
        <f t="shared" si="127"/>
        <v>190.43999999999386</v>
      </c>
      <c r="E195" s="97">
        <f t="shared" si="127"/>
        <v>7.634999999999863</v>
      </c>
      <c r="F195" s="91">
        <f t="shared" si="131"/>
        <v>591.80000000000052</v>
      </c>
      <c r="G195" s="96">
        <f t="shared" si="128"/>
        <v>190.9399999999934</v>
      </c>
      <c r="H195" s="97">
        <f t="shared" si="128"/>
        <v>8.1349999999998523</v>
      </c>
      <c r="I195" s="91">
        <f t="shared" si="132"/>
        <v>651.8000000000028</v>
      </c>
      <c r="J195" s="96">
        <f t="shared" si="129"/>
        <v>191.43999999999295</v>
      </c>
      <c r="K195" s="97">
        <f t="shared" si="129"/>
        <v>8.6349999999998417</v>
      </c>
      <c r="L195" s="91">
        <f t="shared" si="133"/>
        <v>714.00000000000307</v>
      </c>
      <c r="M195" s="114"/>
      <c r="N195" s="108"/>
    </row>
    <row r="196" spans="1:14" ht="17.100000000000001" customHeight="1" x14ac:dyDescent="0.45">
      <c r="A196" s="96">
        <f t="shared" si="126"/>
        <v>189.9499999999943</v>
      </c>
      <c r="B196" s="97">
        <f t="shared" si="126"/>
        <v>7.1449999999998735</v>
      </c>
      <c r="C196" s="91">
        <f t="shared" si="130"/>
        <v>535.25000000000136</v>
      </c>
      <c r="D196" s="96">
        <f t="shared" si="127"/>
        <v>190.44999999999385</v>
      </c>
      <c r="E196" s="97">
        <f t="shared" si="127"/>
        <v>7.6449999999998628</v>
      </c>
      <c r="F196" s="91">
        <f t="shared" si="131"/>
        <v>593.00000000000057</v>
      </c>
      <c r="G196" s="96">
        <f t="shared" si="128"/>
        <v>190.94999999999339</v>
      </c>
      <c r="H196" s="97">
        <f t="shared" si="128"/>
        <v>8.1449999999998521</v>
      </c>
      <c r="I196" s="91">
        <f t="shared" si="132"/>
        <v>653.00000000000284</v>
      </c>
      <c r="J196" s="96">
        <f t="shared" si="129"/>
        <v>191.44999999999294</v>
      </c>
      <c r="K196" s="97">
        <f t="shared" si="129"/>
        <v>8.6449999999998415</v>
      </c>
      <c r="L196" s="91">
        <f t="shared" si="133"/>
        <v>715.25000000000307</v>
      </c>
      <c r="M196" s="114"/>
      <c r="N196" s="108"/>
    </row>
    <row r="197" spans="1:14" ht="17.100000000000001" customHeight="1" x14ac:dyDescent="0.45">
      <c r="A197" s="96">
        <f t="shared" si="126"/>
        <v>189.9599999999943</v>
      </c>
      <c r="B197" s="97">
        <f t="shared" si="126"/>
        <v>7.1549999999998732</v>
      </c>
      <c r="C197" s="91">
        <f t="shared" si="130"/>
        <v>536.40000000000134</v>
      </c>
      <c r="D197" s="96">
        <f t="shared" si="127"/>
        <v>190.45999999999384</v>
      </c>
      <c r="E197" s="97">
        <f t="shared" si="127"/>
        <v>7.6549999999998626</v>
      </c>
      <c r="F197" s="91">
        <f t="shared" si="131"/>
        <v>594.20000000000061</v>
      </c>
      <c r="G197" s="96">
        <f t="shared" si="128"/>
        <v>190.95999999999339</v>
      </c>
      <c r="H197" s="97">
        <f t="shared" si="128"/>
        <v>8.1549999999998519</v>
      </c>
      <c r="I197" s="91">
        <f t="shared" si="132"/>
        <v>654.20000000000289</v>
      </c>
      <c r="J197" s="96">
        <f t="shared" si="129"/>
        <v>191.45999999999293</v>
      </c>
      <c r="K197" s="97">
        <f t="shared" si="129"/>
        <v>8.6549999999998413</v>
      </c>
      <c r="L197" s="91">
        <f t="shared" si="133"/>
        <v>716.50000000000307</v>
      </c>
      <c r="M197" s="114"/>
      <c r="N197" s="108"/>
    </row>
    <row r="198" spans="1:14" ht="17.100000000000001" customHeight="1" x14ac:dyDescent="0.45">
      <c r="A198" s="96">
        <f t="shared" si="126"/>
        <v>189.96999999999429</v>
      </c>
      <c r="B198" s="97">
        <f t="shared" si="126"/>
        <v>7.164999999999873</v>
      </c>
      <c r="C198" s="91">
        <f t="shared" si="130"/>
        <v>537.55000000000132</v>
      </c>
      <c r="D198" s="96">
        <f t="shared" si="127"/>
        <v>190.46999999999383</v>
      </c>
      <c r="E198" s="97">
        <f t="shared" si="127"/>
        <v>7.6649999999998624</v>
      </c>
      <c r="F198" s="91">
        <f t="shared" si="131"/>
        <v>595.40000000000066</v>
      </c>
      <c r="G198" s="96">
        <f t="shared" si="128"/>
        <v>190.96999999999338</v>
      </c>
      <c r="H198" s="97">
        <f t="shared" si="128"/>
        <v>8.1649999999998517</v>
      </c>
      <c r="I198" s="91">
        <f t="shared" si="132"/>
        <v>655.40000000000293</v>
      </c>
      <c r="J198" s="96">
        <f t="shared" si="129"/>
        <v>191.46999999999292</v>
      </c>
      <c r="K198" s="97">
        <f t="shared" si="129"/>
        <v>8.6649999999998411</v>
      </c>
      <c r="L198" s="91">
        <f t="shared" si="133"/>
        <v>717.75000000000307</v>
      </c>
      <c r="M198" s="114"/>
      <c r="N198" s="108"/>
    </row>
    <row r="199" spans="1:14" ht="17.100000000000001" customHeight="1" x14ac:dyDescent="0.45">
      <c r="A199" s="96">
        <f t="shared" si="126"/>
        <v>189.97999999999428</v>
      </c>
      <c r="B199" s="97">
        <f t="shared" si="126"/>
        <v>7.1749999999998728</v>
      </c>
      <c r="C199" s="91">
        <f t="shared" si="130"/>
        <v>538.7000000000013</v>
      </c>
      <c r="D199" s="96">
        <f t="shared" si="127"/>
        <v>190.47999999999382</v>
      </c>
      <c r="E199" s="97">
        <f t="shared" si="127"/>
        <v>7.6749999999998622</v>
      </c>
      <c r="F199" s="91">
        <f t="shared" si="131"/>
        <v>596.6000000000007</v>
      </c>
      <c r="G199" s="96">
        <f t="shared" si="128"/>
        <v>190.97999999999337</v>
      </c>
      <c r="H199" s="97">
        <f t="shared" si="128"/>
        <v>8.1749999999998515</v>
      </c>
      <c r="I199" s="91">
        <f t="shared" si="132"/>
        <v>656.60000000000298</v>
      </c>
      <c r="J199" s="96">
        <f t="shared" si="129"/>
        <v>191.47999999999291</v>
      </c>
      <c r="K199" s="97">
        <f t="shared" si="129"/>
        <v>8.6749999999998408</v>
      </c>
      <c r="L199" s="91">
        <f t="shared" si="133"/>
        <v>719.00000000000307</v>
      </c>
      <c r="M199" s="114"/>
      <c r="N199" s="108"/>
    </row>
    <row r="200" spans="1:14" ht="17.100000000000001" customHeight="1" x14ac:dyDescent="0.45">
      <c r="A200" s="96">
        <f t="shared" si="126"/>
        <v>189.98999999999427</v>
      </c>
      <c r="B200" s="97">
        <f t="shared" si="126"/>
        <v>7.1849999999998726</v>
      </c>
      <c r="C200" s="91">
        <f t="shared" si="130"/>
        <v>539.85000000000127</v>
      </c>
      <c r="D200" s="96">
        <f t="shared" si="127"/>
        <v>190.48999999999381</v>
      </c>
      <c r="E200" s="97">
        <f t="shared" si="127"/>
        <v>7.6849999999998619</v>
      </c>
      <c r="F200" s="91">
        <f t="shared" si="131"/>
        <v>597.80000000000075</v>
      </c>
      <c r="G200" s="96">
        <f t="shared" si="128"/>
        <v>190.98999999999336</v>
      </c>
      <c r="H200" s="97">
        <f t="shared" si="128"/>
        <v>8.1849999999998513</v>
      </c>
      <c r="I200" s="91">
        <f t="shared" si="132"/>
        <v>657.80000000000302</v>
      </c>
      <c r="J200" s="96">
        <f t="shared" si="129"/>
        <v>191.4899999999929</v>
      </c>
      <c r="K200" s="97">
        <f t="shared" si="129"/>
        <v>8.6849999999998406</v>
      </c>
      <c r="L200" s="91">
        <f t="shared" si="133"/>
        <v>720.25000000000307</v>
      </c>
      <c r="M200" s="114"/>
      <c r="N200" s="108"/>
    </row>
    <row r="201" spans="1:14" ht="17.100000000000001" customHeight="1" x14ac:dyDescent="0.45">
      <c r="A201" s="98">
        <f t="shared" si="126"/>
        <v>189.99999999999426</v>
      </c>
      <c r="B201" s="99">
        <f t="shared" si="126"/>
        <v>7.1949999999998724</v>
      </c>
      <c r="C201" s="100">
        <f t="shared" si="130"/>
        <v>541.00000000000125</v>
      </c>
      <c r="D201" s="98">
        <f t="shared" si="127"/>
        <v>190.4999999999938</v>
      </c>
      <c r="E201" s="99">
        <f t="shared" si="127"/>
        <v>7.6949999999998617</v>
      </c>
      <c r="F201" s="100">
        <f t="shared" si="131"/>
        <v>599.0000000000008</v>
      </c>
      <c r="G201" s="98">
        <f t="shared" si="128"/>
        <v>190.99999999999335</v>
      </c>
      <c r="H201" s="99">
        <f t="shared" si="128"/>
        <v>8.1949999999998511</v>
      </c>
      <c r="I201" s="100">
        <f t="shared" si="132"/>
        <v>659.00000000000307</v>
      </c>
      <c r="J201" s="98">
        <f t="shared" si="129"/>
        <v>191.49999999999289</v>
      </c>
      <c r="K201" s="99">
        <f t="shared" si="129"/>
        <v>8.6949999999998404</v>
      </c>
      <c r="L201" s="100">
        <f t="shared" si="133"/>
        <v>721.50000000000307</v>
      </c>
      <c r="M201" s="114"/>
      <c r="N201" s="108"/>
    </row>
    <row r="202" spans="1:14" ht="17.100000000000001" customHeight="1" x14ac:dyDescent="0.45">
      <c r="A202" s="112">
        <f t="shared" si="126"/>
        <v>190.00999999999425</v>
      </c>
      <c r="B202" s="113">
        <f t="shared" si="126"/>
        <v>7.2049999999998722</v>
      </c>
      <c r="C202" s="92">
        <f>+C201+$N$69/10</f>
        <v>542.15000000000123</v>
      </c>
      <c r="D202" s="112">
        <f t="shared" si="127"/>
        <v>190.50999999999379</v>
      </c>
      <c r="E202" s="113">
        <f t="shared" si="127"/>
        <v>7.7049999999998615</v>
      </c>
      <c r="F202" s="92">
        <f>+F201+$N$74/10</f>
        <v>600.20000000000084</v>
      </c>
      <c r="G202" s="112">
        <f t="shared" si="128"/>
        <v>191.00999999999334</v>
      </c>
      <c r="H202" s="113">
        <f t="shared" si="128"/>
        <v>8.2049999999998509</v>
      </c>
      <c r="I202" s="92">
        <f>+I201+$N$79/10</f>
        <v>660.25000000000307</v>
      </c>
      <c r="J202" s="112">
        <f t="shared" si="129"/>
        <v>191.50999999999289</v>
      </c>
      <c r="K202" s="113">
        <f t="shared" si="129"/>
        <v>8.7049999999998402</v>
      </c>
      <c r="L202" s="92">
        <f>+L201+$N$84/10</f>
        <v>722.75000000000307</v>
      </c>
      <c r="M202" s="114"/>
      <c r="N202" s="108"/>
    </row>
    <row r="203" spans="1:14" ht="17.100000000000001" customHeight="1" x14ac:dyDescent="0.45">
      <c r="A203" s="96">
        <f t="shared" si="126"/>
        <v>190.01999999999424</v>
      </c>
      <c r="B203" s="97">
        <f t="shared" si="126"/>
        <v>7.214999999999872</v>
      </c>
      <c r="C203" s="91">
        <f t="shared" ref="C203:C211" si="134">+C202+$N$69/10</f>
        <v>543.30000000000121</v>
      </c>
      <c r="D203" s="96">
        <f t="shared" si="127"/>
        <v>190.51999999999379</v>
      </c>
      <c r="E203" s="97">
        <f t="shared" si="127"/>
        <v>7.7149999999998613</v>
      </c>
      <c r="F203" s="91">
        <f t="shared" ref="F203:F211" si="135">+F202+$N$74/10</f>
        <v>601.40000000000089</v>
      </c>
      <c r="G203" s="96">
        <f t="shared" si="128"/>
        <v>191.01999999999333</v>
      </c>
      <c r="H203" s="97">
        <f t="shared" si="128"/>
        <v>8.2149999999998506</v>
      </c>
      <c r="I203" s="91">
        <f t="shared" ref="I203:I211" si="136">+I202+$N$79/10</f>
        <v>661.50000000000307</v>
      </c>
      <c r="J203" s="96">
        <f t="shared" si="129"/>
        <v>191.51999999999288</v>
      </c>
      <c r="K203" s="97">
        <f t="shared" si="129"/>
        <v>8.71499999999984</v>
      </c>
      <c r="L203" s="91">
        <f t="shared" ref="L203:L211" si="137">+L202+$N$84/10</f>
        <v>724.00000000000307</v>
      </c>
      <c r="M203" s="114"/>
      <c r="N203" s="108"/>
    </row>
    <row r="204" spans="1:14" ht="17.100000000000001" customHeight="1" x14ac:dyDescent="0.45">
      <c r="A204" s="96">
        <f t="shared" ref="A204:B219" si="138">+A203+0.01</f>
        <v>190.02999999999423</v>
      </c>
      <c r="B204" s="97">
        <f t="shared" si="138"/>
        <v>7.2249999999998717</v>
      </c>
      <c r="C204" s="91">
        <f t="shared" si="134"/>
        <v>544.45000000000118</v>
      </c>
      <c r="D204" s="96">
        <f t="shared" ref="D204:E219" si="139">+D203+0.01</f>
        <v>190.52999999999378</v>
      </c>
      <c r="E204" s="97">
        <f t="shared" si="139"/>
        <v>7.7249999999998611</v>
      </c>
      <c r="F204" s="91">
        <f t="shared" si="135"/>
        <v>602.60000000000093</v>
      </c>
      <c r="G204" s="96">
        <f t="shared" ref="G204:H219" si="140">+G203+0.01</f>
        <v>191.02999999999332</v>
      </c>
      <c r="H204" s="97">
        <f t="shared" si="140"/>
        <v>8.2249999999998504</v>
      </c>
      <c r="I204" s="91">
        <f t="shared" si="136"/>
        <v>662.75000000000307</v>
      </c>
      <c r="J204" s="96">
        <f t="shared" ref="J204:K219" si="141">+J203+0.01</f>
        <v>191.52999999999287</v>
      </c>
      <c r="K204" s="97">
        <f t="shared" si="141"/>
        <v>8.7249999999998398</v>
      </c>
      <c r="L204" s="91">
        <f t="shared" si="137"/>
        <v>725.25000000000307</v>
      </c>
      <c r="M204" s="114"/>
      <c r="N204" s="108"/>
    </row>
    <row r="205" spans="1:14" ht="17.100000000000001" customHeight="1" x14ac:dyDescent="0.45">
      <c r="A205" s="96">
        <f t="shared" si="138"/>
        <v>190.03999999999422</v>
      </c>
      <c r="B205" s="97">
        <f t="shared" si="138"/>
        <v>7.2349999999998715</v>
      </c>
      <c r="C205" s="91">
        <f t="shared" si="134"/>
        <v>545.60000000000116</v>
      </c>
      <c r="D205" s="96">
        <f t="shared" si="139"/>
        <v>190.53999999999377</v>
      </c>
      <c r="E205" s="97">
        <f t="shared" si="139"/>
        <v>7.7349999999998609</v>
      </c>
      <c r="F205" s="91">
        <f t="shared" si="135"/>
        <v>603.80000000000098</v>
      </c>
      <c r="G205" s="96">
        <f t="shared" si="140"/>
        <v>191.03999999999331</v>
      </c>
      <c r="H205" s="97">
        <f t="shared" si="140"/>
        <v>8.2349999999998502</v>
      </c>
      <c r="I205" s="91">
        <f t="shared" si="136"/>
        <v>664.00000000000307</v>
      </c>
      <c r="J205" s="96">
        <f t="shared" si="141"/>
        <v>191.53999999999286</v>
      </c>
      <c r="K205" s="97">
        <f t="shared" si="141"/>
        <v>8.7349999999998396</v>
      </c>
      <c r="L205" s="91">
        <f t="shared" si="137"/>
        <v>726.50000000000307</v>
      </c>
      <c r="M205" s="114"/>
      <c r="N205" s="108"/>
    </row>
    <row r="206" spans="1:14" ht="17.100000000000001" customHeight="1" x14ac:dyDescent="0.45">
      <c r="A206" s="96">
        <f t="shared" si="138"/>
        <v>190.04999999999421</v>
      </c>
      <c r="B206" s="97">
        <f t="shared" si="138"/>
        <v>7.2449999999998713</v>
      </c>
      <c r="C206" s="91">
        <f t="shared" si="134"/>
        <v>546.75000000000114</v>
      </c>
      <c r="D206" s="96">
        <f t="shared" si="139"/>
        <v>190.54999999999376</v>
      </c>
      <c r="E206" s="97">
        <f t="shared" si="139"/>
        <v>7.7449999999998607</v>
      </c>
      <c r="F206" s="91">
        <f t="shared" si="135"/>
        <v>605.00000000000102</v>
      </c>
      <c r="G206" s="96">
        <f t="shared" si="140"/>
        <v>191.0499999999933</v>
      </c>
      <c r="H206" s="97">
        <f t="shared" si="140"/>
        <v>8.24499999999985</v>
      </c>
      <c r="I206" s="91">
        <f t="shared" si="136"/>
        <v>665.25000000000307</v>
      </c>
      <c r="J206" s="96">
        <f t="shared" si="141"/>
        <v>191.54999999999285</v>
      </c>
      <c r="K206" s="97">
        <f t="shared" si="141"/>
        <v>8.7449999999998393</v>
      </c>
      <c r="L206" s="91">
        <f t="shared" si="137"/>
        <v>727.75000000000307</v>
      </c>
      <c r="M206" s="114"/>
      <c r="N206" s="108"/>
    </row>
    <row r="207" spans="1:14" ht="17.100000000000001" customHeight="1" x14ac:dyDescent="0.45">
      <c r="A207" s="96">
        <f t="shared" si="138"/>
        <v>190.0599999999942</v>
      </c>
      <c r="B207" s="97">
        <f t="shared" si="138"/>
        <v>7.2549999999998711</v>
      </c>
      <c r="C207" s="91">
        <f t="shared" si="134"/>
        <v>547.90000000000111</v>
      </c>
      <c r="D207" s="96">
        <f t="shared" si="139"/>
        <v>190.55999999999375</v>
      </c>
      <c r="E207" s="97">
        <f t="shared" si="139"/>
        <v>7.7549999999998604</v>
      </c>
      <c r="F207" s="91">
        <f t="shared" si="135"/>
        <v>606.20000000000107</v>
      </c>
      <c r="G207" s="96">
        <f t="shared" si="140"/>
        <v>191.05999999999329</v>
      </c>
      <c r="H207" s="97">
        <f t="shared" si="140"/>
        <v>8.2549999999998498</v>
      </c>
      <c r="I207" s="91">
        <f t="shared" si="136"/>
        <v>666.50000000000307</v>
      </c>
      <c r="J207" s="96">
        <f t="shared" si="141"/>
        <v>191.55999999999284</v>
      </c>
      <c r="K207" s="97">
        <f t="shared" si="141"/>
        <v>8.7549999999998391</v>
      </c>
      <c r="L207" s="91">
        <f t="shared" si="137"/>
        <v>729.00000000000307</v>
      </c>
      <c r="M207" s="114"/>
      <c r="N207" s="108"/>
    </row>
    <row r="208" spans="1:14" ht="17.100000000000001" customHeight="1" x14ac:dyDescent="0.45">
      <c r="A208" s="96">
        <f t="shared" si="138"/>
        <v>190.0699999999942</v>
      </c>
      <c r="B208" s="97">
        <f t="shared" si="138"/>
        <v>7.2649999999998709</v>
      </c>
      <c r="C208" s="91">
        <f t="shared" si="134"/>
        <v>549.05000000000109</v>
      </c>
      <c r="D208" s="96">
        <f t="shared" si="139"/>
        <v>190.56999999999374</v>
      </c>
      <c r="E208" s="97">
        <f t="shared" si="139"/>
        <v>7.7649999999998602</v>
      </c>
      <c r="F208" s="91">
        <f t="shared" si="135"/>
        <v>607.40000000000111</v>
      </c>
      <c r="G208" s="96">
        <f t="shared" si="140"/>
        <v>191.06999999999329</v>
      </c>
      <c r="H208" s="97">
        <f t="shared" si="140"/>
        <v>8.2649999999998496</v>
      </c>
      <c r="I208" s="91">
        <f t="shared" si="136"/>
        <v>667.75000000000307</v>
      </c>
      <c r="J208" s="96">
        <f t="shared" si="141"/>
        <v>191.56999999999283</v>
      </c>
      <c r="K208" s="97">
        <f t="shared" si="141"/>
        <v>8.7649999999998389</v>
      </c>
      <c r="L208" s="91">
        <f t="shared" si="137"/>
        <v>730.25000000000307</v>
      </c>
      <c r="M208" s="114"/>
      <c r="N208" s="108"/>
    </row>
    <row r="209" spans="1:14" ht="17.100000000000001" customHeight="1" x14ac:dyDescent="0.45">
      <c r="A209" s="96">
        <f t="shared" si="138"/>
        <v>190.07999999999419</v>
      </c>
      <c r="B209" s="97">
        <f t="shared" si="138"/>
        <v>7.2749999999998707</v>
      </c>
      <c r="C209" s="91">
        <f t="shared" si="134"/>
        <v>550.20000000000107</v>
      </c>
      <c r="D209" s="96">
        <f t="shared" si="139"/>
        <v>190.57999999999373</v>
      </c>
      <c r="E209" s="97">
        <f t="shared" si="139"/>
        <v>7.77499999999986</v>
      </c>
      <c r="F209" s="91">
        <f t="shared" si="135"/>
        <v>608.60000000000116</v>
      </c>
      <c r="G209" s="96">
        <f t="shared" si="140"/>
        <v>191.07999999999328</v>
      </c>
      <c r="H209" s="97">
        <f t="shared" si="140"/>
        <v>8.2749999999998494</v>
      </c>
      <c r="I209" s="91">
        <f t="shared" si="136"/>
        <v>669.00000000000307</v>
      </c>
      <c r="J209" s="96">
        <f t="shared" si="141"/>
        <v>191.57999999999282</v>
      </c>
      <c r="K209" s="97">
        <f t="shared" si="141"/>
        <v>8.7749999999998387</v>
      </c>
      <c r="L209" s="91">
        <f t="shared" si="137"/>
        <v>731.50000000000307</v>
      </c>
      <c r="M209" s="114"/>
      <c r="N209" s="108"/>
    </row>
    <row r="210" spans="1:14" ht="17.100000000000001" customHeight="1" x14ac:dyDescent="0.45">
      <c r="A210" s="96">
        <f t="shared" si="138"/>
        <v>190.08999999999418</v>
      </c>
      <c r="B210" s="97">
        <f t="shared" si="138"/>
        <v>7.2849999999998705</v>
      </c>
      <c r="C210" s="91">
        <f t="shared" si="134"/>
        <v>551.35000000000105</v>
      </c>
      <c r="D210" s="96">
        <f t="shared" si="139"/>
        <v>190.58999999999372</v>
      </c>
      <c r="E210" s="97">
        <f t="shared" si="139"/>
        <v>7.7849999999998598</v>
      </c>
      <c r="F210" s="91">
        <f t="shared" si="135"/>
        <v>609.80000000000121</v>
      </c>
      <c r="G210" s="96">
        <f t="shared" si="140"/>
        <v>191.08999999999327</v>
      </c>
      <c r="H210" s="97">
        <f t="shared" si="140"/>
        <v>8.2849999999998492</v>
      </c>
      <c r="I210" s="91">
        <f t="shared" si="136"/>
        <v>670.25000000000307</v>
      </c>
      <c r="J210" s="96">
        <f t="shared" si="141"/>
        <v>191.58999999999281</v>
      </c>
      <c r="K210" s="97">
        <f t="shared" si="141"/>
        <v>8.7849999999998385</v>
      </c>
      <c r="L210" s="91">
        <f t="shared" si="137"/>
        <v>732.75000000000307</v>
      </c>
      <c r="M210" s="114"/>
      <c r="N210" s="108"/>
    </row>
    <row r="211" spans="1:14" ht="17.100000000000001" customHeight="1" x14ac:dyDescent="0.45">
      <c r="A211" s="98">
        <f t="shared" si="138"/>
        <v>190.09999999999417</v>
      </c>
      <c r="B211" s="99">
        <f t="shared" si="138"/>
        <v>7.2949999999998703</v>
      </c>
      <c r="C211" s="100">
        <f t="shared" si="134"/>
        <v>552.50000000000102</v>
      </c>
      <c r="D211" s="98">
        <f t="shared" si="139"/>
        <v>190.59999999999371</v>
      </c>
      <c r="E211" s="99">
        <f t="shared" si="139"/>
        <v>7.7949999999998596</v>
      </c>
      <c r="F211" s="100">
        <f t="shared" si="135"/>
        <v>611.00000000000125</v>
      </c>
      <c r="G211" s="98">
        <f t="shared" si="140"/>
        <v>191.09999999999326</v>
      </c>
      <c r="H211" s="99">
        <f t="shared" si="140"/>
        <v>8.2949999999998489</v>
      </c>
      <c r="I211" s="100">
        <f t="shared" si="136"/>
        <v>671.50000000000307</v>
      </c>
      <c r="J211" s="98">
        <f t="shared" si="141"/>
        <v>191.5999999999928</v>
      </c>
      <c r="K211" s="99">
        <f t="shared" si="141"/>
        <v>8.7949999999998383</v>
      </c>
      <c r="L211" s="100">
        <f t="shared" si="137"/>
        <v>734.00000000000307</v>
      </c>
      <c r="M211" s="114"/>
      <c r="N211" s="108"/>
    </row>
    <row r="212" spans="1:14" ht="17.100000000000001" customHeight="1" x14ac:dyDescent="0.45">
      <c r="A212" s="112">
        <f t="shared" si="138"/>
        <v>190.10999999999416</v>
      </c>
      <c r="B212" s="113">
        <f t="shared" si="138"/>
        <v>7.30499999999987</v>
      </c>
      <c r="C212" s="92">
        <f>+C211+$N$70/10</f>
        <v>553.650000000001</v>
      </c>
      <c r="D212" s="112">
        <f t="shared" si="139"/>
        <v>190.6099999999937</v>
      </c>
      <c r="E212" s="113">
        <f t="shared" si="139"/>
        <v>7.8049999999998594</v>
      </c>
      <c r="F212" s="92">
        <f>+F211+$N$75/10</f>
        <v>612.2000000000013</v>
      </c>
      <c r="G212" s="112">
        <f t="shared" si="140"/>
        <v>191.10999999999325</v>
      </c>
      <c r="H212" s="113">
        <f t="shared" si="140"/>
        <v>8.3049999999998487</v>
      </c>
      <c r="I212" s="92">
        <f>+I211+$N$80/10</f>
        <v>672.75000000000307</v>
      </c>
      <c r="J212" s="112">
        <f t="shared" si="141"/>
        <v>191.60999999999279</v>
      </c>
      <c r="K212" s="113">
        <f t="shared" si="141"/>
        <v>8.8049999999998381</v>
      </c>
      <c r="L212" s="92"/>
      <c r="M212" s="114"/>
      <c r="N212" s="108"/>
    </row>
    <row r="213" spans="1:14" ht="17.100000000000001" customHeight="1" x14ac:dyDescent="0.45">
      <c r="A213" s="96">
        <f t="shared" si="138"/>
        <v>190.11999999999415</v>
      </c>
      <c r="B213" s="97">
        <f t="shared" si="138"/>
        <v>7.3149999999998698</v>
      </c>
      <c r="C213" s="91">
        <f t="shared" ref="C213:C220" si="142">+C212+$N$70/10</f>
        <v>554.80000000000098</v>
      </c>
      <c r="D213" s="96">
        <f t="shared" si="139"/>
        <v>190.61999999999369</v>
      </c>
      <c r="E213" s="97">
        <f t="shared" si="139"/>
        <v>7.8149999999998592</v>
      </c>
      <c r="F213" s="91">
        <f t="shared" ref="F213:F220" si="143">+F212+$N$75/10</f>
        <v>613.40000000000134</v>
      </c>
      <c r="G213" s="96">
        <f t="shared" si="140"/>
        <v>191.11999999999324</v>
      </c>
      <c r="H213" s="97">
        <f t="shared" si="140"/>
        <v>8.3149999999998485</v>
      </c>
      <c r="I213" s="91">
        <f t="shared" ref="I213:I220" si="144">+I212+$N$80/10</f>
        <v>674.00000000000307</v>
      </c>
      <c r="J213" s="96">
        <f t="shared" si="141"/>
        <v>191.61999999999279</v>
      </c>
      <c r="K213" s="97">
        <f t="shared" si="141"/>
        <v>8.8149999999998379</v>
      </c>
      <c r="L213" s="91"/>
      <c r="M213" s="114"/>
      <c r="N213" s="108"/>
    </row>
    <row r="214" spans="1:14" ht="17.100000000000001" customHeight="1" x14ac:dyDescent="0.45">
      <c r="A214" s="96">
        <f t="shared" si="138"/>
        <v>190.12999999999414</v>
      </c>
      <c r="B214" s="97">
        <f t="shared" si="138"/>
        <v>7.3249999999998696</v>
      </c>
      <c r="C214" s="91">
        <f t="shared" si="142"/>
        <v>555.95000000000095</v>
      </c>
      <c r="D214" s="96">
        <f t="shared" si="139"/>
        <v>190.62999999999369</v>
      </c>
      <c r="E214" s="97">
        <f t="shared" si="139"/>
        <v>7.824999999999859</v>
      </c>
      <c r="F214" s="91">
        <f t="shared" si="143"/>
        <v>614.60000000000139</v>
      </c>
      <c r="G214" s="96">
        <f t="shared" si="140"/>
        <v>191.12999999999323</v>
      </c>
      <c r="H214" s="97">
        <f t="shared" si="140"/>
        <v>8.3249999999998483</v>
      </c>
      <c r="I214" s="91">
        <f t="shared" si="144"/>
        <v>675.25000000000307</v>
      </c>
      <c r="J214" s="96">
        <f t="shared" si="141"/>
        <v>191.62999999999278</v>
      </c>
      <c r="K214" s="97">
        <f t="shared" si="141"/>
        <v>8.8249999999998376</v>
      </c>
      <c r="L214" s="91"/>
      <c r="M214" s="114"/>
      <c r="N214" s="108"/>
    </row>
    <row r="215" spans="1:14" ht="17.100000000000001" customHeight="1" x14ac:dyDescent="0.45">
      <c r="A215" s="96">
        <f t="shared" si="138"/>
        <v>190.13999999999413</v>
      </c>
      <c r="B215" s="97">
        <f t="shared" si="138"/>
        <v>7.3349999999998694</v>
      </c>
      <c r="C215" s="91">
        <f t="shared" si="142"/>
        <v>557.10000000000093</v>
      </c>
      <c r="D215" s="96">
        <f t="shared" si="139"/>
        <v>190.63999999999368</v>
      </c>
      <c r="E215" s="97">
        <f t="shared" si="139"/>
        <v>7.8349999999998587</v>
      </c>
      <c r="F215" s="91">
        <f t="shared" si="143"/>
        <v>615.80000000000143</v>
      </c>
      <c r="G215" s="96">
        <f t="shared" si="140"/>
        <v>191.13999999999322</v>
      </c>
      <c r="H215" s="97">
        <f t="shared" si="140"/>
        <v>8.3349999999998481</v>
      </c>
      <c r="I215" s="91">
        <f t="shared" si="144"/>
        <v>676.50000000000307</v>
      </c>
      <c r="J215" s="96">
        <f t="shared" si="141"/>
        <v>191.63999999999277</v>
      </c>
      <c r="K215" s="97">
        <f t="shared" si="141"/>
        <v>8.8349999999998374</v>
      </c>
      <c r="L215" s="91"/>
      <c r="M215" s="114"/>
      <c r="N215" s="108"/>
    </row>
    <row r="216" spans="1:14" ht="17.100000000000001" customHeight="1" x14ac:dyDescent="0.45">
      <c r="A216" s="96">
        <f t="shared" si="138"/>
        <v>190.14999999999412</v>
      </c>
      <c r="B216" s="97">
        <f t="shared" si="138"/>
        <v>7.3449999999998692</v>
      </c>
      <c r="C216" s="91">
        <f t="shared" si="142"/>
        <v>558.25000000000091</v>
      </c>
      <c r="D216" s="96">
        <f t="shared" si="139"/>
        <v>190.64999999999367</v>
      </c>
      <c r="E216" s="97">
        <f t="shared" si="139"/>
        <v>7.8449999999998585</v>
      </c>
      <c r="F216" s="91">
        <f t="shared" si="143"/>
        <v>617.00000000000148</v>
      </c>
      <c r="G216" s="96">
        <f t="shared" si="140"/>
        <v>191.14999999999321</v>
      </c>
      <c r="H216" s="97">
        <f t="shared" si="140"/>
        <v>8.3449999999998479</v>
      </c>
      <c r="I216" s="91">
        <f t="shared" si="144"/>
        <v>677.75000000000307</v>
      </c>
      <c r="J216" s="96">
        <f t="shared" si="141"/>
        <v>191.64999999999276</v>
      </c>
      <c r="K216" s="97">
        <f t="shared" si="141"/>
        <v>8.8449999999998372</v>
      </c>
      <c r="L216" s="91"/>
      <c r="M216" s="114"/>
      <c r="N216" s="108"/>
    </row>
    <row r="217" spans="1:14" ht="17.100000000000001" customHeight="1" x14ac:dyDescent="0.45">
      <c r="A217" s="96">
        <f t="shared" si="138"/>
        <v>190.15999999999411</v>
      </c>
      <c r="B217" s="97">
        <f t="shared" si="138"/>
        <v>7.354999999999869</v>
      </c>
      <c r="C217" s="91">
        <f t="shared" si="142"/>
        <v>559.40000000000089</v>
      </c>
      <c r="D217" s="96">
        <f t="shared" si="139"/>
        <v>190.65999999999366</v>
      </c>
      <c r="E217" s="97">
        <f t="shared" si="139"/>
        <v>7.8549999999998583</v>
      </c>
      <c r="F217" s="91">
        <f t="shared" si="143"/>
        <v>618.20000000000152</v>
      </c>
      <c r="G217" s="96">
        <f t="shared" si="140"/>
        <v>191.1599999999932</v>
      </c>
      <c r="H217" s="97">
        <f t="shared" si="140"/>
        <v>8.3549999999998477</v>
      </c>
      <c r="I217" s="91">
        <f t="shared" si="144"/>
        <v>679.00000000000307</v>
      </c>
      <c r="J217" s="96">
        <f t="shared" si="141"/>
        <v>191.65999999999275</v>
      </c>
      <c r="K217" s="97">
        <f t="shared" si="141"/>
        <v>8.854999999999837</v>
      </c>
      <c r="L217" s="91"/>
      <c r="M217" s="114"/>
      <c r="N217" s="108"/>
    </row>
    <row r="218" spans="1:14" ht="17.100000000000001" customHeight="1" x14ac:dyDescent="0.45">
      <c r="A218" s="96">
        <f t="shared" si="138"/>
        <v>190.1699999999941</v>
      </c>
      <c r="B218" s="97">
        <f t="shared" si="138"/>
        <v>7.3649999999998688</v>
      </c>
      <c r="C218" s="91">
        <f t="shared" si="142"/>
        <v>560.55000000000086</v>
      </c>
      <c r="D218" s="96">
        <f t="shared" si="139"/>
        <v>190.66999999999365</v>
      </c>
      <c r="E218" s="97">
        <f t="shared" si="139"/>
        <v>7.8649999999998581</v>
      </c>
      <c r="F218" s="91">
        <f t="shared" si="143"/>
        <v>619.40000000000157</v>
      </c>
      <c r="G218" s="96">
        <f t="shared" si="140"/>
        <v>191.16999999999319</v>
      </c>
      <c r="H218" s="97">
        <f t="shared" si="140"/>
        <v>8.3649999999998474</v>
      </c>
      <c r="I218" s="91">
        <f t="shared" si="144"/>
        <v>680.25000000000307</v>
      </c>
      <c r="J218" s="96">
        <f t="shared" si="141"/>
        <v>191.66999999999274</v>
      </c>
      <c r="K218" s="97">
        <f t="shared" si="141"/>
        <v>8.8649999999998368</v>
      </c>
      <c r="L218" s="91"/>
      <c r="M218" s="114"/>
      <c r="N218" s="108"/>
    </row>
    <row r="219" spans="1:14" ht="17.100000000000001" customHeight="1" x14ac:dyDescent="0.45">
      <c r="A219" s="96">
        <f t="shared" si="138"/>
        <v>190.1799999999941</v>
      </c>
      <c r="B219" s="97">
        <f t="shared" si="138"/>
        <v>7.3749999999998685</v>
      </c>
      <c r="C219" s="91">
        <f t="shared" si="142"/>
        <v>561.70000000000084</v>
      </c>
      <c r="D219" s="96">
        <f t="shared" si="139"/>
        <v>190.67999999999364</v>
      </c>
      <c r="E219" s="97">
        <f t="shared" si="139"/>
        <v>7.8749999999998579</v>
      </c>
      <c r="F219" s="91">
        <f t="shared" si="143"/>
        <v>620.60000000000161</v>
      </c>
      <c r="G219" s="96">
        <f t="shared" si="140"/>
        <v>191.17999999999319</v>
      </c>
      <c r="H219" s="97">
        <f t="shared" si="140"/>
        <v>8.3749999999998472</v>
      </c>
      <c r="I219" s="91">
        <f t="shared" si="144"/>
        <v>681.50000000000307</v>
      </c>
      <c r="J219" s="96">
        <f t="shared" si="141"/>
        <v>191.67999999999273</v>
      </c>
      <c r="K219" s="97">
        <f t="shared" si="141"/>
        <v>8.8749999999998366</v>
      </c>
      <c r="L219" s="91"/>
      <c r="M219" s="114"/>
      <c r="N219" s="108"/>
    </row>
    <row r="220" spans="1:14" ht="17.100000000000001" customHeight="1" x14ac:dyDescent="0.45">
      <c r="A220" s="105">
        <f t="shared" ref="A220:B220" si="145">+A219+0.01</f>
        <v>190.18999999999409</v>
      </c>
      <c r="B220" s="106">
        <f t="shared" si="145"/>
        <v>7.3849999999998683</v>
      </c>
      <c r="C220" s="100">
        <f t="shared" si="142"/>
        <v>562.85000000000082</v>
      </c>
      <c r="D220" s="105">
        <f t="shared" ref="D220:E220" si="146">+D219+0.01</f>
        <v>190.68999999999363</v>
      </c>
      <c r="E220" s="106">
        <f t="shared" si="146"/>
        <v>7.8849999999998577</v>
      </c>
      <c r="F220" s="100">
        <f t="shared" si="143"/>
        <v>621.80000000000166</v>
      </c>
      <c r="G220" s="105">
        <f t="shared" ref="G220:H220" si="147">+G219+0.01</f>
        <v>191.18999999999318</v>
      </c>
      <c r="H220" s="106">
        <f t="shared" si="147"/>
        <v>8.384999999999847</v>
      </c>
      <c r="I220" s="100">
        <f t="shared" si="144"/>
        <v>682.75000000000307</v>
      </c>
      <c r="J220" s="105">
        <f t="shared" ref="J220:K220" si="148">+J219+0.01</f>
        <v>191.68999999999272</v>
      </c>
      <c r="K220" s="106">
        <f t="shared" si="148"/>
        <v>8.8849999999998364</v>
      </c>
      <c r="L220" s="100"/>
      <c r="M220" s="114"/>
      <c r="N220" s="108"/>
    </row>
    <row r="221" spans="1:14" ht="23.1" customHeight="1" x14ac:dyDescent="0.45">
      <c r="A221" s="115"/>
      <c r="B221" s="115"/>
      <c r="C221" s="115"/>
      <c r="D221" s="115"/>
      <c r="E221" s="115"/>
      <c r="F221" s="115"/>
      <c r="G221" s="115"/>
      <c r="H221" s="115"/>
      <c r="I221" s="116"/>
      <c r="J221" s="116"/>
      <c r="K221" s="116"/>
      <c r="L221" s="116"/>
      <c r="M221" s="114"/>
      <c r="N221" s="108"/>
    </row>
    <row r="222" spans="1:14" ht="23.1" customHeight="1" x14ac:dyDescent="0.45">
      <c r="A222" s="115"/>
      <c r="B222" s="115"/>
      <c r="C222" s="115"/>
      <c r="D222" s="115"/>
      <c r="E222" s="115"/>
      <c r="F222" s="115"/>
      <c r="G222" s="115"/>
      <c r="H222" s="115"/>
      <c r="I222" s="116"/>
      <c r="J222" s="116"/>
      <c r="K222" s="116"/>
      <c r="L222" s="116"/>
      <c r="M222" s="114"/>
      <c r="N222" s="108"/>
    </row>
    <row r="223" spans="1:14" ht="23.1" customHeight="1" x14ac:dyDescent="0.45">
      <c r="A223" s="117"/>
      <c r="B223" s="115"/>
      <c r="C223" s="115"/>
      <c r="D223" s="115"/>
      <c r="E223" s="115"/>
      <c r="F223" s="115"/>
      <c r="G223" s="115"/>
      <c r="H223" s="115"/>
      <c r="I223" s="116"/>
      <c r="J223" s="116"/>
      <c r="K223" s="116"/>
      <c r="L223" s="116"/>
      <c r="M223" s="114"/>
      <c r="N223" s="108"/>
    </row>
    <row r="224" spans="1:14" ht="23.1" customHeight="1" x14ac:dyDescent="0.4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4"/>
      <c r="N224" s="108"/>
    </row>
    <row r="225" spans="1:14" ht="23.1" customHeight="1" x14ac:dyDescent="0.4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4"/>
      <c r="N225" s="108"/>
    </row>
    <row r="226" spans="1:14" ht="17.100000000000001" customHeight="1" x14ac:dyDescent="0.45">
      <c r="A226" s="119"/>
      <c r="B226" s="119"/>
      <c r="C226" s="120"/>
      <c r="D226" s="119"/>
      <c r="E226" s="119"/>
      <c r="F226" s="120"/>
      <c r="G226" s="119"/>
      <c r="H226" s="119"/>
      <c r="I226" s="120"/>
      <c r="J226" s="119"/>
      <c r="K226" s="119"/>
      <c r="L226" s="120"/>
      <c r="M226" s="114"/>
      <c r="N226" s="108"/>
    </row>
    <row r="227" spans="1:14" ht="17.100000000000001" customHeight="1" x14ac:dyDescent="0.4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14"/>
      <c r="N227" s="108"/>
    </row>
    <row r="228" spans="1:14" ht="17.100000000000001" customHeight="1" x14ac:dyDescent="0.4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14"/>
      <c r="N228" s="108"/>
    </row>
    <row r="229" spans="1:14" ht="17.100000000000001" customHeight="1" x14ac:dyDescent="0.4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14"/>
      <c r="N229" s="108"/>
    </row>
    <row r="230" spans="1:14" ht="17.100000000000001" customHeight="1" x14ac:dyDescent="0.4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14"/>
      <c r="N230" s="108"/>
    </row>
    <row r="231" spans="1:14" ht="17.100000000000001" customHeight="1" x14ac:dyDescent="0.4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14"/>
      <c r="N231" s="108"/>
    </row>
    <row r="232" spans="1:14" ht="17.100000000000001" customHeight="1" x14ac:dyDescent="0.4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14"/>
      <c r="N232" s="108"/>
    </row>
    <row r="233" spans="1:14" ht="17.100000000000001" customHeight="1" x14ac:dyDescent="0.4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14"/>
      <c r="N233" s="108"/>
    </row>
    <row r="234" spans="1:14" ht="17.100000000000001" customHeight="1" x14ac:dyDescent="0.4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14"/>
      <c r="N234" s="108"/>
    </row>
    <row r="235" spans="1:14" ht="17.100000000000001" customHeight="1" x14ac:dyDescent="0.4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14"/>
      <c r="N235" s="108"/>
    </row>
    <row r="236" spans="1:14" ht="17.100000000000001" customHeight="1" x14ac:dyDescent="0.45">
      <c r="A236" s="119"/>
      <c r="B236" s="119"/>
      <c r="C236" s="120"/>
      <c r="D236" s="119"/>
      <c r="E236" s="119"/>
      <c r="F236" s="120"/>
      <c r="G236" s="119"/>
      <c r="H236" s="119"/>
      <c r="I236" s="120"/>
      <c r="J236" s="119"/>
      <c r="K236" s="119"/>
      <c r="L236" s="120"/>
      <c r="M236" s="114"/>
      <c r="N236" s="108"/>
    </row>
    <row r="237" spans="1:14" ht="17.100000000000001" customHeight="1" x14ac:dyDescent="0.4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14"/>
      <c r="N237" s="121"/>
    </row>
    <row r="238" spans="1:14" ht="17.100000000000001" customHeight="1" x14ac:dyDescent="0.4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14"/>
      <c r="N238" s="108"/>
    </row>
    <row r="239" spans="1:14" ht="17.100000000000001" customHeight="1" x14ac:dyDescent="0.4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14"/>
      <c r="N239" s="108"/>
    </row>
    <row r="240" spans="1:14" ht="17.100000000000001" customHeight="1" x14ac:dyDescent="0.4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14"/>
      <c r="N240" s="108"/>
    </row>
    <row r="241" spans="1:14" ht="17.100000000000001" customHeight="1" x14ac:dyDescent="0.4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14"/>
      <c r="N241" s="108"/>
    </row>
    <row r="242" spans="1:14" ht="17.100000000000001" customHeight="1" x14ac:dyDescent="0.4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14"/>
      <c r="N242" s="108"/>
    </row>
    <row r="243" spans="1:14" ht="17.100000000000001" customHeight="1" x14ac:dyDescent="0.4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14"/>
      <c r="N243" s="108"/>
    </row>
    <row r="244" spans="1:14" ht="17.100000000000001" customHeight="1" x14ac:dyDescent="0.4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14"/>
      <c r="N244" s="108"/>
    </row>
    <row r="245" spans="1:14" ht="17.100000000000001" customHeight="1" x14ac:dyDescent="0.4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14"/>
      <c r="N245" s="108"/>
    </row>
    <row r="246" spans="1:14" ht="17.100000000000001" customHeight="1" x14ac:dyDescent="0.45">
      <c r="A246" s="119"/>
      <c r="B246" s="119"/>
      <c r="C246" s="120"/>
      <c r="D246" s="119"/>
      <c r="E246" s="119"/>
      <c r="F246" s="120"/>
      <c r="G246" s="119"/>
      <c r="H246" s="119"/>
      <c r="I246" s="120"/>
      <c r="J246" s="119"/>
      <c r="K246" s="119"/>
      <c r="L246" s="120"/>
      <c r="M246" s="114"/>
      <c r="N246" s="108"/>
    </row>
    <row r="247" spans="1:14" ht="17.100000000000001" customHeight="1" x14ac:dyDescent="0.4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14"/>
      <c r="N247" s="108"/>
    </row>
    <row r="248" spans="1:14" ht="17.100000000000001" customHeight="1" x14ac:dyDescent="0.4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14"/>
      <c r="N248" s="108"/>
    </row>
    <row r="249" spans="1:14" ht="17.100000000000001" customHeight="1" x14ac:dyDescent="0.4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14"/>
      <c r="N249" s="108"/>
    </row>
    <row r="250" spans="1:14" ht="17.100000000000001" customHeight="1" x14ac:dyDescent="0.4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14"/>
      <c r="N250" s="108"/>
    </row>
    <row r="251" spans="1:14" ht="17.100000000000001" customHeight="1" x14ac:dyDescent="0.4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14"/>
      <c r="N251" s="108"/>
    </row>
    <row r="252" spans="1:14" ht="17.100000000000001" customHeight="1" x14ac:dyDescent="0.4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14"/>
      <c r="N252" s="108"/>
    </row>
    <row r="253" spans="1:14" ht="17.100000000000001" customHeight="1" x14ac:dyDescent="0.4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14"/>
      <c r="N253" s="108"/>
    </row>
    <row r="254" spans="1:14" ht="17.100000000000001" customHeight="1" x14ac:dyDescent="0.4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14"/>
      <c r="N254" s="108"/>
    </row>
    <row r="255" spans="1:14" ht="17.100000000000001" customHeight="1" x14ac:dyDescent="0.4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14"/>
      <c r="N255" s="108"/>
    </row>
    <row r="256" spans="1:14" ht="17.100000000000001" customHeight="1" x14ac:dyDescent="0.45">
      <c r="A256" s="119"/>
      <c r="B256" s="119"/>
      <c r="C256" s="120"/>
      <c r="D256" s="119"/>
      <c r="E256" s="119"/>
      <c r="F256" s="120"/>
      <c r="G256" s="119"/>
      <c r="H256" s="119"/>
      <c r="I256" s="120"/>
      <c r="J256" s="119"/>
      <c r="K256" s="119"/>
      <c r="L256" s="120"/>
      <c r="M256" s="114"/>
      <c r="N256" s="108"/>
    </row>
    <row r="257" spans="1:14" ht="17.100000000000001" customHeight="1" x14ac:dyDescent="0.4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14"/>
      <c r="N257" s="108"/>
    </row>
    <row r="258" spans="1:14" ht="17.100000000000001" customHeight="1" x14ac:dyDescent="0.4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14"/>
      <c r="N258" s="108"/>
    </row>
    <row r="259" spans="1:14" ht="17.100000000000001" customHeight="1" x14ac:dyDescent="0.4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14"/>
      <c r="N259" s="108"/>
    </row>
    <row r="260" spans="1:14" ht="17.100000000000001" customHeight="1" x14ac:dyDescent="0.4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14"/>
      <c r="N260" s="108"/>
    </row>
    <row r="261" spans="1:14" ht="17.100000000000001" customHeight="1" x14ac:dyDescent="0.4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14"/>
      <c r="N261" s="108"/>
    </row>
    <row r="262" spans="1:14" ht="17.100000000000001" customHeight="1" x14ac:dyDescent="0.4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08"/>
      <c r="N262" s="108"/>
    </row>
    <row r="263" spans="1:14" ht="17.100000000000001" customHeight="1" x14ac:dyDescent="0.4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08"/>
      <c r="N263" s="108"/>
    </row>
    <row r="264" spans="1:14" ht="17.100000000000001" customHeight="1" x14ac:dyDescent="0.4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08"/>
      <c r="N264" s="108"/>
    </row>
    <row r="265" spans="1:14" ht="17.100000000000001" customHeight="1" x14ac:dyDescent="0.4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08"/>
      <c r="N265" s="108"/>
    </row>
    <row r="266" spans="1:14" ht="17.100000000000001" customHeight="1" x14ac:dyDescent="0.45">
      <c r="A266" s="119"/>
      <c r="B266" s="119"/>
      <c r="C266" s="120"/>
      <c r="D266" s="119"/>
      <c r="E266" s="119"/>
      <c r="F266" s="120"/>
      <c r="G266" s="119"/>
      <c r="H266" s="119"/>
      <c r="I266" s="120"/>
      <c r="J266" s="119"/>
      <c r="K266" s="119"/>
      <c r="L266" s="120"/>
      <c r="M266" s="108"/>
      <c r="N266" s="108"/>
    </row>
    <row r="267" spans="1:14" ht="17.100000000000001" customHeight="1" x14ac:dyDescent="0.4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08"/>
      <c r="N267" s="108"/>
    </row>
    <row r="268" spans="1:14" ht="17.100000000000001" customHeight="1" x14ac:dyDescent="0.4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08"/>
      <c r="N268" s="108"/>
    </row>
    <row r="269" spans="1:14" ht="17.100000000000001" customHeight="1" x14ac:dyDescent="0.3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2"/>
      <c r="N269" s="122"/>
    </row>
    <row r="270" spans="1:14" ht="17.100000000000001" customHeight="1" x14ac:dyDescent="0.3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2"/>
      <c r="N270" s="122"/>
    </row>
    <row r="271" spans="1:14" ht="17.100000000000001" customHeight="1" x14ac:dyDescent="0.3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2"/>
      <c r="N271" s="122"/>
    </row>
    <row r="272" spans="1:14" ht="17.100000000000001" customHeight="1" x14ac:dyDescent="0.3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2"/>
      <c r="N272" s="122"/>
    </row>
    <row r="273" spans="1:14" ht="17.100000000000001" customHeight="1" x14ac:dyDescent="0.3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2"/>
      <c r="N273" s="122"/>
    </row>
    <row r="274" spans="1:14" ht="17.100000000000001" customHeight="1" x14ac:dyDescent="0.4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08"/>
      <c r="N274" s="108"/>
    </row>
    <row r="275" spans="1:14" ht="17.100000000000001" customHeight="1" x14ac:dyDescent="0.4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08"/>
      <c r="N275" s="108"/>
    </row>
    <row r="276" spans="1:14" ht="23.1" customHeight="1" x14ac:dyDescent="0.45">
      <c r="A276" s="115"/>
      <c r="B276" s="115"/>
      <c r="C276" s="115"/>
      <c r="D276" s="115"/>
      <c r="E276" s="115"/>
      <c r="F276" s="115"/>
      <c r="G276" s="115"/>
      <c r="H276" s="115"/>
      <c r="I276" s="116"/>
      <c r="J276" s="116"/>
      <c r="K276" s="116"/>
      <c r="L276" s="116"/>
      <c r="M276" s="108"/>
      <c r="N276" s="108"/>
    </row>
    <row r="277" spans="1:14" ht="23.1" customHeight="1" x14ac:dyDescent="0.45">
      <c r="A277" s="115"/>
      <c r="B277" s="115"/>
      <c r="C277" s="115"/>
      <c r="D277" s="115"/>
      <c r="E277" s="115"/>
      <c r="F277" s="115"/>
      <c r="G277" s="115"/>
      <c r="H277" s="115"/>
      <c r="I277" s="116"/>
      <c r="J277" s="116"/>
      <c r="K277" s="116"/>
      <c r="L277" s="116"/>
      <c r="M277" s="114"/>
      <c r="N277" s="108"/>
    </row>
    <row r="278" spans="1:14" ht="23.1" customHeight="1" x14ac:dyDescent="0.45">
      <c r="A278" s="117"/>
      <c r="B278" s="115"/>
      <c r="C278" s="115"/>
      <c r="D278" s="115"/>
      <c r="E278" s="115"/>
      <c r="F278" s="115"/>
      <c r="G278" s="115"/>
      <c r="H278" s="115"/>
      <c r="I278" s="116"/>
      <c r="J278" s="116"/>
      <c r="K278" s="116"/>
      <c r="L278" s="116"/>
      <c r="M278" s="114"/>
      <c r="N278" s="108"/>
    </row>
    <row r="279" spans="1:14" ht="23.1" customHeight="1" x14ac:dyDescent="0.4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4"/>
      <c r="N279" s="108"/>
    </row>
    <row r="280" spans="1:14" ht="23.1" customHeight="1" x14ac:dyDescent="0.4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4"/>
      <c r="N280" s="108"/>
    </row>
    <row r="281" spans="1:14" ht="17.100000000000001" customHeight="1" x14ac:dyDescent="0.45">
      <c r="A281" s="119"/>
      <c r="B281" s="119"/>
      <c r="C281" s="120"/>
      <c r="D281" s="119"/>
      <c r="E281" s="119"/>
      <c r="F281" s="120"/>
      <c r="G281" s="119"/>
      <c r="H281" s="119"/>
      <c r="I281" s="120"/>
      <c r="J281" s="119"/>
      <c r="K281" s="119"/>
      <c r="L281" s="120"/>
      <c r="M281" s="114"/>
      <c r="N281" s="108"/>
    </row>
    <row r="282" spans="1:14" ht="17.100000000000001" customHeight="1" x14ac:dyDescent="0.4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14"/>
      <c r="N282" s="108"/>
    </row>
    <row r="283" spans="1:14" ht="17.100000000000001" customHeight="1" x14ac:dyDescent="0.4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14"/>
      <c r="N283" s="108"/>
    </row>
    <row r="284" spans="1:14" ht="17.100000000000001" customHeight="1" x14ac:dyDescent="0.4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14"/>
      <c r="N284" s="108"/>
    </row>
    <row r="285" spans="1:14" ht="17.100000000000001" customHeight="1" x14ac:dyDescent="0.4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14"/>
      <c r="N285" s="108"/>
    </row>
    <row r="286" spans="1:14" ht="17.100000000000001" customHeight="1" x14ac:dyDescent="0.4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14"/>
      <c r="N286" s="108"/>
    </row>
    <row r="287" spans="1:14" ht="17.100000000000001" customHeight="1" x14ac:dyDescent="0.4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14"/>
      <c r="N287" s="108"/>
    </row>
    <row r="288" spans="1:14" ht="17.100000000000001" customHeight="1" x14ac:dyDescent="0.4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14"/>
      <c r="N288" s="108"/>
    </row>
    <row r="289" spans="1:14" ht="17.100000000000001" customHeight="1" x14ac:dyDescent="0.4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14"/>
      <c r="N289" s="108"/>
    </row>
    <row r="290" spans="1:14" ht="17.100000000000001" customHeight="1" x14ac:dyDescent="0.4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14"/>
      <c r="N290" s="108"/>
    </row>
    <row r="291" spans="1:14" ht="17.100000000000001" customHeight="1" x14ac:dyDescent="0.45">
      <c r="A291" s="119"/>
      <c r="B291" s="119"/>
      <c r="C291" s="120"/>
      <c r="D291" s="119"/>
      <c r="E291" s="119"/>
      <c r="F291" s="120"/>
      <c r="G291" s="119"/>
      <c r="H291" s="119"/>
      <c r="I291" s="120"/>
      <c r="J291" s="119"/>
      <c r="K291" s="119"/>
      <c r="L291" s="120"/>
      <c r="M291" s="114"/>
      <c r="N291" s="108"/>
    </row>
    <row r="292" spans="1:14" ht="17.100000000000001" customHeight="1" x14ac:dyDescent="0.4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14"/>
      <c r="N292" s="108"/>
    </row>
    <row r="293" spans="1:14" ht="17.100000000000001" customHeight="1" x14ac:dyDescent="0.4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14"/>
      <c r="N293" s="108"/>
    </row>
    <row r="294" spans="1:14" ht="17.100000000000001" customHeight="1" x14ac:dyDescent="0.4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14"/>
      <c r="N294" s="108"/>
    </row>
    <row r="295" spans="1:14" ht="17.100000000000001" customHeight="1" x14ac:dyDescent="0.4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14"/>
      <c r="N295" s="108"/>
    </row>
    <row r="296" spans="1:14" ht="17.100000000000001" customHeight="1" x14ac:dyDescent="0.4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14"/>
      <c r="N296" s="108"/>
    </row>
    <row r="297" spans="1:14" ht="17.100000000000001" customHeight="1" x14ac:dyDescent="0.4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14"/>
      <c r="N297" s="108"/>
    </row>
    <row r="298" spans="1:14" ht="17.100000000000001" customHeight="1" x14ac:dyDescent="0.4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14"/>
      <c r="N298" s="108"/>
    </row>
    <row r="299" spans="1:14" ht="17.100000000000001" customHeight="1" x14ac:dyDescent="0.4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14"/>
      <c r="N299" s="108"/>
    </row>
    <row r="300" spans="1:14" ht="17.100000000000001" customHeight="1" x14ac:dyDescent="0.4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14"/>
      <c r="N300" s="108"/>
    </row>
    <row r="301" spans="1:14" ht="17.100000000000001" customHeight="1" x14ac:dyDescent="0.45">
      <c r="A301" s="119"/>
      <c r="B301" s="119"/>
      <c r="C301" s="120"/>
      <c r="D301" s="119"/>
      <c r="E301" s="119"/>
      <c r="F301" s="120"/>
      <c r="G301" s="119"/>
      <c r="H301" s="119"/>
      <c r="I301" s="120"/>
      <c r="J301" s="119"/>
      <c r="K301" s="119"/>
      <c r="L301" s="120"/>
      <c r="M301" s="114"/>
      <c r="N301" s="108"/>
    </row>
    <row r="302" spans="1:14" ht="17.100000000000001" customHeight="1" x14ac:dyDescent="0.4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14"/>
      <c r="N302" s="108"/>
    </row>
    <row r="303" spans="1:14" ht="17.100000000000001" customHeight="1" x14ac:dyDescent="0.4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14"/>
      <c r="N303" s="108"/>
    </row>
    <row r="304" spans="1:14" ht="17.100000000000001" customHeight="1" x14ac:dyDescent="0.4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14"/>
      <c r="N304" s="108"/>
    </row>
    <row r="305" spans="1:14" ht="17.100000000000001" customHeight="1" x14ac:dyDescent="0.4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14"/>
      <c r="N305" s="108"/>
    </row>
    <row r="306" spans="1:14" ht="17.100000000000001" customHeight="1" x14ac:dyDescent="0.4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14"/>
      <c r="N306" s="108"/>
    </row>
    <row r="307" spans="1:14" ht="17.100000000000001" customHeight="1" x14ac:dyDescent="0.4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14"/>
      <c r="N307" s="108"/>
    </row>
    <row r="308" spans="1:14" ht="17.100000000000001" customHeight="1" x14ac:dyDescent="0.4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14"/>
      <c r="N308" s="108"/>
    </row>
    <row r="309" spans="1:14" ht="17.100000000000001" customHeight="1" x14ac:dyDescent="0.4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14"/>
      <c r="N309" s="108"/>
    </row>
    <row r="310" spans="1:14" ht="17.100000000000001" customHeight="1" x14ac:dyDescent="0.4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14"/>
      <c r="N310" s="108"/>
    </row>
    <row r="311" spans="1:14" ht="17.100000000000001" customHeight="1" x14ac:dyDescent="0.45">
      <c r="A311" s="119"/>
      <c r="B311" s="119"/>
      <c r="C311" s="120"/>
      <c r="D311" s="119"/>
      <c r="E311" s="119"/>
      <c r="F311" s="120"/>
      <c r="G311" s="119"/>
      <c r="H311" s="119"/>
      <c r="I311" s="120"/>
      <c r="J311" s="119"/>
      <c r="K311" s="119"/>
      <c r="L311" s="120"/>
      <c r="M311" s="114"/>
      <c r="N311" s="108"/>
    </row>
    <row r="312" spans="1:14" ht="17.100000000000001" customHeight="1" x14ac:dyDescent="0.4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14"/>
      <c r="N312" s="108"/>
    </row>
    <row r="313" spans="1:14" ht="17.100000000000001" customHeight="1" x14ac:dyDescent="0.4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14"/>
      <c r="N313" s="108"/>
    </row>
    <row r="314" spans="1:14" ht="17.100000000000001" customHeight="1" x14ac:dyDescent="0.4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14"/>
      <c r="N314" s="108"/>
    </row>
    <row r="315" spans="1:14" ht="17.100000000000001" customHeight="1" x14ac:dyDescent="0.4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14"/>
      <c r="N315" s="108"/>
    </row>
    <row r="316" spans="1:14" ht="17.100000000000001" customHeight="1" x14ac:dyDescent="0.4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14"/>
      <c r="N316" s="108"/>
    </row>
    <row r="317" spans="1:14" ht="17.100000000000001" customHeight="1" x14ac:dyDescent="0.4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14"/>
      <c r="N317" s="108"/>
    </row>
    <row r="318" spans="1:14" ht="17.100000000000001" customHeight="1" x14ac:dyDescent="0.4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08"/>
      <c r="N318" s="108"/>
    </row>
    <row r="319" spans="1:14" ht="17.100000000000001" customHeight="1" x14ac:dyDescent="0.4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08"/>
      <c r="N319" s="108"/>
    </row>
    <row r="320" spans="1:14" ht="17.100000000000001" customHeight="1" x14ac:dyDescent="0.4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08"/>
      <c r="N320" s="108"/>
    </row>
    <row r="321" spans="1:14" ht="17.100000000000001" customHeight="1" x14ac:dyDescent="0.45">
      <c r="A321" s="119"/>
      <c r="B321" s="119"/>
      <c r="C321" s="120"/>
      <c r="D321" s="119"/>
      <c r="E321" s="119"/>
      <c r="F321" s="120"/>
      <c r="G321" s="119"/>
      <c r="H321" s="119"/>
      <c r="I321" s="120"/>
      <c r="J321" s="119"/>
      <c r="K321" s="119"/>
      <c r="L321" s="120"/>
      <c r="M321" s="108"/>
      <c r="N321" s="108"/>
    </row>
    <row r="322" spans="1:14" ht="17.100000000000001" customHeight="1" x14ac:dyDescent="0.4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08"/>
      <c r="N322" s="108"/>
    </row>
    <row r="323" spans="1:14" ht="17.100000000000001" customHeight="1" x14ac:dyDescent="0.4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08"/>
      <c r="N323" s="108"/>
    </row>
    <row r="324" spans="1:14" ht="17.100000000000001" customHeight="1" x14ac:dyDescent="0.4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08"/>
      <c r="N324" s="108"/>
    </row>
    <row r="325" spans="1:14" ht="17.100000000000001" customHeight="1" x14ac:dyDescent="0.3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2"/>
      <c r="N325" s="122"/>
    </row>
    <row r="326" spans="1:14" ht="17.100000000000001" customHeight="1" x14ac:dyDescent="0.3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2"/>
      <c r="N326" s="122"/>
    </row>
    <row r="327" spans="1:14" ht="17.100000000000001" customHeight="1" x14ac:dyDescent="0.3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2"/>
      <c r="N327" s="122"/>
    </row>
    <row r="328" spans="1:14" ht="17.100000000000001" customHeight="1" x14ac:dyDescent="0.3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2"/>
      <c r="N328" s="122"/>
    </row>
    <row r="329" spans="1:14" ht="17.100000000000001" customHeight="1" x14ac:dyDescent="0.3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2"/>
      <c r="N329" s="122"/>
    </row>
    <row r="330" spans="1:14" ht="17.100000000000001" customHeight="1" x14ac:dyDescent="0.3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2"/>
      <c r="N330" s="122"/>
    </row>
    <row r="331" spans="1:14" ht="23.1" customHeight="1" x14ac:dyDescent="0.35">
      <c r="A331" s="115"/>
      <c r="B331" s="115"/>
      <c r="C331" s="115"/>
      <c r="D331" s="115"/>
      <c r="E331" s="115"/>
      <c r="F331" s="115"/>
      <c r="G331" s="115"/>
      <c r="H331" s="115"/>
      <c r="I331" s="116"/>
      <c r="J331" s="116"/>
      <c r="K331" s="116"/>
      <c r="L331" s="116"/>
      <c r="M331" s="122"/>
      <c r="N331" s="122"/>
    </row>
    <row r="332" spans="1:14" ht="23.1" customHeight="1" x14ac:dyDescent="0.35">
      <c r="A332" s="115"/>
      <c r="B332" s="115"/>
      <c r="C332" s="115"/>
      <c r="D332" s="115"/>
      <c r="E332" s="115"/>
      <c r="F332" s="115"/>
      <c r="G332" s="115"/>
      <c r="H332" s="115"/>
      <c r="I332" s="116"/>
      <c r="J332" s="116"/>
      <c r="K332" s="116"/>
      <c r="L332" s="116"/>
      <c r="M332" s="122"/>
      <c r="N332" s="122"/>
    </row>
    <row r="333" spans="1:14" ht="23.1" customHeight="1" x14ac:dyDescent="0.35">
      <c r="A333" s="123"/>
      <c r="B333" s="115"/>
      <c r="C333" s="115"/>
      <c r="D333" s="115"/>
      <c r="E333" s="115"/>
      <c r="F333" s="115"/>
      <c r="G333" s="115"/>
      <c r="H333" s="115"/>
      <c r="I333" s="116"/>
      <c r="J333" s="116"/>
      <c r="K333" s="116"/>
      <c r="L333" s="116"/>
      <c r="M333" s="122"/>
      <c r="N333" s="122"/>
    </row>
    <row r="334" spans="1:14" ht="23.1" customHeight="1" x14ac:dyDescent="0.35">
      <c r="A334" s="118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22"/>
      <c r="N334" s="122"/>
    </row>
    <row r="335" spans="1:14" ht="23.1" customHeight="1" x14ac:dyDescent="0.35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22"/>
      <c r="N335" s="122"/>
    </row>
    <row r="336" spans="1:14" ht="17.100000000000001" customHeight="1" x14ac:dyDescent="0.35">
      <c r="A336" s="119"/>
      <c r="B336" s="119"/>
      <c r="C336" s="120"/>
      <c r="D336" s="119"/>
      <c r="E336" s="119"/>
      <c r="F336" s="120"/>
      <c r="G336" s="119"/>
      <c r="H336" s="119"/>
      <c r="I336" s="120"/>
      <c r="J336" s="119"/>
      <c r="K336" s="119"/>
      <c r="L336" s="120"/>
      <c r="M336" s="122"/>
      <c r="N336" s="122"/>
    </row>
    <row r="337" spans="1:14" ht="17.100000000000001" customHeight="1" x14ac:dyDescent="0.3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2"/>
      <c r="N337" s="122"/>
    </row>
    <row r="338" spans="1:14" ht="17.100000000000001" customHeight="1" x14ac:dyDescent="0.3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2"/>
      <c r="N338" s="122"/>
    </row>
    <row r="339" spans="1:14" ht="17.100000000000001" customHeight="1" x14ac:dyDescent="0.3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2"/>
      <c r="N339" s="122"/>
    </row>
    <row r="340" spans="1:14" ht="17.100000000000001" customHeight="1" x14ac:dyDescent="0.3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2"/>
      <c r="N340" s="122"/>
    </row>
    <row r="341" spans="1:14" ht="17.100000000000001" customHeight="1" x14ac:dyDescent="0.3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2"/>
      <c r="N341" s="122"/>
    </row>
    <row r="342" spans="1:14" ht="17.100000000000001" customHeight="1" x14ac:dyDescent="0.3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2"/>
      <c r="N342" s="122"/>
    </row>
    <row r="343" spans="1:14" ht="17.100000000000001" customHeight="1" x14ac:dyDescent="0.3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2"/>
      <c r="N343" s="122"/>
    </row>
    <row r="344" spans="1:14" ht="17.100000000000001" customHeight="1" x14ac:dyDescent="0.3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2"/>
      <c r="N344" s="122"/>
    </row>
    <row r="345" spans="1:14" ht="17.100000000000001" customHeight="1" x14ac:dyDescent="0.3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2"/>
      <c r="N345" s="122"/>
    </row>
    <row r="346" spans="1:14" ht="17.100000000000001" customHeight="1" x14ac:dyDescent="0.35">
      <c r="A346" s="119"/>
      <c r="B346" s="119"/>
      <c r="C346" s="120"/>
      <c r="D346" s="119"/>
      <c r="E346" s="119"/>
      <c r="F346" s="120"/>
      <c r="G346" s="119"/>
      <c r="H346" s="119"/>
      <c r="I346" s="120"/>
      <c r="J346" s="119"/>
      <c r="K346" s="119"/>
      <c r="L346" s="120"/>
      <c r="M346" s="122"/>
      <c r="N346" s="122"/>
    </row>
    <row r="347" spans="1:14" ht="17.100000000000001" customHeight="1" x14ac:dyDescent="0.3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1:14" ht="17.100000000000001" customHeight="1" x14ac:dyDescent="0.3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1:14" ht="17.100000000000001" customHeight="1" x14ac:dyDescent="0.3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1:14" ht="17.100000000000001" customHeight="1" x14ac:dyDescent="0.3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1:14" ht="17.100000000000001" customHeight="1" x14ac:dyDescent="0.3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1:14" ht="17.100000000000001" customHeight="1" x14ac:dyDescent="0.3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1:12" ht="17.100000000000001" customHeight="1" x14ac:dyDescent="0.3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1:12" ht="17.100000000000001" customHeight="1" x14ac:dyDescent="0.3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1:12" ht="17.100000000000001" customHeight="1" x14ac:dyDescent="0.3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1:12" ht="17.100000000000001" customHeight="1" x14ac:dyDescent="0.35">
      <c r="A356" s="119"/>
      <c r="B356" s="119"/>
      <c r="C356" s="120"/>
      <c r="D356" s="119"/>
      <c r="E356" s="119"/>
      <c r="F356" s="120"/>
      <c r="G356" s="119"/>
      <c r="H356" s="119"/>
      <c r="I356" s="120"/>
      <c r="J356" s="119"/>
      <c r="K356" s="119"/>
      <c r="L356" s="120"/>
    </row>
    <row r="357" spans="1:12" ht="17.100000000000001" customHeight="1" x14ac:dyDescent="0.3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1:12" ht="17.100000000000001" customHeight="1" x14ac:dyDescent="0.3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1:12" ht="17.100000000000001" customHeight="1" x14ac:dyDescent="0.3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1:12" ht="17.100000000000001" customHeight="1" x14ac:dyDescent="0.3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1:12" ht="17.100000000000001" customHeight="1" x14ac:dyDescent="0.3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1:12" ht="17.100000000000001" customHeight="1" x14ac:dyDescent="0.3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1:12" ht="17.100000000000001" customHeight="1" x14ac:dyDescent="0.3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1:12" ht="17.100000000000001" customHeight="1" x14ac:dyDescent="0.3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1:12" ht="17.100000000000001" customHeight="1" x14ac:dyDescent="0.3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1:12" ht="17.100000000000001" customHeight="1" x14ac:dyDescent="0.35">
      <c r="A366" s="119"/>
      <c r="B366" s="119"/>
      <c r="C366" s="120"/>
      <c r="D366" s="119"/>
      <c r="E366" s="119"/>
      <c r="F366" s="120"/>
      <c r="G366" s="119"/>
      <c r="H366" s="119"/>
      <c r="I366" s="120"/>
      <c r="J366" s="119"/>
      <c r="K366" s="119"/>
      <c r="L366" s="120"/>
    </row>
    <row r="367" spans="1:12" ht="17.100000000000001" customHeight="1" x14ac:dyDescent="0.3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1:12" ht="17.100000000000001" customHeight="1" x14ac:dyDescent="0.3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1:12" ht="17.100000000000001" customHeight="1" x14ac:dyDescent="0.3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1:12" ht="17.100000000000001" customHeight="1" x14ac:dyDescent="0.3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1:12" ht="17.100000000000001" customHeight="1" x14ac:dyDescent="0.3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1:12" ht="17.100000000000001" customHeight="1" x14ac:dyDescent="0.3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1:12" ht="17.100000000000001" customHeight="1" x14ac:dyDescent="0.3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1:12" ht="17.100000000000001" customHeight="1" x14ac:dyDescent="0.3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1:12" ht="17.100000000000001" customHeight="1" x14ac:dyDescent="0.3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1:12" ht="17.100000000000001" customHeight="1" x14ac:dyDescent="0.35">
      <c r="A376" s="119"/>
      <c r="B376" s="119"/>
      <c r="C376" s="120"/>
      <c r="D376" s="119"/>
      <c r="E376" s="119"/>
      <c r="F376" s="120"/>
      <c r="G376" s="119"/>
      <c r="H376" s="119"/>
      <c r="I376" s="120"/>
      <c r="J376" s="119"/>
      <c r="K376" s="119"/>
      <c r="L376" s="120"/>
    </row>
    <row r="377" spans="1:12" ht="17.100000000000001" customHeight="1" x14ac:dyDescent="0.3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1:12" ht="17.100000000000001" customHeight="1" x14ac:dyDescent="0.3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1:12" ht="17.100000000000001" customHeight="1" x14ac:dyDescent="0.3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1:12" ht="17.100000000000001" customHeight="1" x14ac:dyDescent="0.3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1:12" ht="17.100000000000001" customHeight="1" x14ac:dyDescent="0.3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1:12" ht="17.100000000000001" customHeight="1" x14ac:dyDescent="0.3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1:12" ht="17.100000000000001" customHeight="1" x14ac:dyDescent="0.3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1:12" ht="17.100000000000001" customHeight="1" x14ac:dyDescent="0.3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1:12" ht="17.100000000000001" customHeight="1" x14ac:dyDescent="0.3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1:12" x14ac:dyDescent="0.35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</row>
    <row r="387" spans="1:12" x14ac:dyDescent="0.35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</row>
    <row r="388" spans="1:12" x14ac:dyDescent="0.35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</row>
    <row r="389" spans="1:12" x14ac:dyDescent="0.35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</row>
    <row r="390" spans="1:12" x14ac:dyDescent="0.35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</row>
    <row r="391" spans="1:12" x14ac:dyDescent="0.35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</row>
    <row r="392" spans="1:12" x14ac:dyDescent="0.35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</row>
    <row r="393" spans="1:12" x14ac:dyDescent="0.35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</row>
    <row r="394" spans="1:12" x14ac:dyDescent="0.35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</row>
    <row r="395" spans="1:12" x14ac:dyDescent="0.35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</row>
    <row r="396" spans="1:12" x14ac:dyDescent="0.35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</row>
    <row r="397" spans="1:12" x14ac:dyDescent="0.35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</row>
    <row r="398" spans="1:12" x14ac:dyDescent="0.35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</row>
    <row r="399" spans="1:12" x14ac:dyDescent="0.35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</row>
    <row r="400" spans="1:12" x14ac:dyDescent="0.35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</row>
  </sheetData>
  <mergeCells count="1">
    <mergeCell ref="M4:N4"/>
  </mergeCells>
  <pageMargins left="0.82677165354330695" right="0.59055118110236204" top="0.31" bottom="0.39370078740157499" header="0.1500787401575" footer="0.1500787401575"/>
  <pageSetup paperSize="9" scale="96" orientation="portrait" verticalDpi="300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</vt:lpstr>
      <vt:lpstr>curve</vt:lpstr>
      <vt:lpstr>compare_curve</vt:lpstr>
      <vt:lpstr>2018</vt:lpstr>
      <vt:lpstr>RC.-N.75</vt:lpstr>
      <vt:lpstr>N.75-2018</vt:lpstr>
      <vt:lpstr>compare_curve!Print_Area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2020-11-08T03:09:24Z</dcterms:modified>
</cp:coreProperties>
</file>