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RPB\Prepare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TD04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A11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<sst xmlns="http://schemas.openxmlformats.org/spreadsheetml/2006/main" count="45" uniqueCount="40">
  <si>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</si>
  <si>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</si>
  <si>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</si>
  <si>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</si>
  <si>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</si>
  <si>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</si>
  <si>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</si>
  <si>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</si>
  <si>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</si>
  <si>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</si>
  <si>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</si>
  <si>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</si>
  <si>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</si>
  <si>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</si>
  <si>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</si>
  <si>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</si>
  <si>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</si>
  <si>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</si>
  <si>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</si>
  <si>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</si>
  <si>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-</t>
  </si>
  <si>
    <t>ตาปี</t>
  </si>
  <si>
    <t>TD04</t>
  </si>
  <si>
    <t>โรงสูบน้ำประปาบ้านตาขุน</t>
  </si>
  <si>
    <t>ต.เขาวง อ.บ้านตาขุน จ.สุราษฎร์ธานี</t>
  </si>
  <si>
    <t>4.156 </t>
  </si>
  <si>
    <t>กรณีเขื่อนลดระบาย</t>
  </si>
  <si>
    <t>กรณีเขื่อนระบายน้ำ</t>
  </si>
  <si>
    <t>RiverRating_Low</t>
  </si>
  <si>
    <t>RiverRating_Up</t>
  </si>
  <si>
    <t>RiverRating_Low เป็นค่าของ Rating ใช้ตอนที่ มีระดับน้ำน้อยกว่า 7.5 เมตร และระดับน้ำล่าสุดต่างจากค่าวัดก่อนหน้ามากกว่า 0.03 เมตร (ค่าปัจจุบัน - ค่าล่าสุดที่วัดได้ &gt; 0.03) (อันนี้ดูจากโปรแกรม โปรแกรมเขียนเงื่อนไขเอาไว้แบบนี้)</t>
  </si>
  <si>
    <t>RiverRating_Up เป็นค่าของ Rating ใช้ตอนที่ มีระดับน้ำน้อยกว่า 7.5 เมตร และระดับน้ำล่าสุดต่างจากค่าวัดก่อนหน้าน้อยกว่า -0.03 เมตร (ค่าปัจจุบัน - ค่าล่าสุดที่วัดได้ &lt; -0.03) (อันนี้ดูจากโปรแกรม โปรแกรมเขียนเงื่อนไขเอาไว้แบบนี้)</t>
  </si>
  <si>
    <t>Observed 2014</t>
  </si>
  <si>
    <t>Q</t>
  </si>
  <si>
    <t>H</t>
  </si>
  <si>
    <t>Hadj</t>
  </si>
  <si>
    <t>เส้นกลาง มาจากผลการสำรวจปี 2014</t>
  </si>
  <si>
    <t>- ที่ระดับน้ำตั้งแต่ 3.2 ถึง 11.4 ม.รทก. Q มาจาการวัดจริง</t>
  </si>
  <si>
    <t>ถ้าระดับน้ำน้อยกว่า 7.5 แต่ ค่าปัจจุบัน อยู่ระหว่าง -0.03 &lt; WL &lt; 0.03 จะใช้ RiverRating เส้นกลาง</t>
  </si>
  <si>
    <t>- ที่ระดับน้ำตั้งแต่ 11.6 ถึง 14.4 ม.รทก. Q มาจากการใช้โปรแกรม simulation เพื่อต่อข้อมูล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</si>
</sst>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4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6"/>
      <color rgb="FFFF0000"/>
      <name val="TH Sarabun New"/>
      <family val="2"/>
    </font>
    <font>
      <u/>
      <sz val="16"/>
      <color theme="1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11" fillId="0" borderId="0" xfId="0" applyFont="1" applyFill="1"/>
    <xf numFmtId="0" fontId="1" fillId="0" borderId="0" xfId="0" applyFont="1" applyFill="1"/>
    <xf numFmtId="0" fontId="12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/>
    </xf>
    <xf numFmtId="0" fontId="1" fillId="0" borderId="0" xfId="0" quotePrefix="1" applyFont="1" applyAlignment="1">
      <alignment vertical="center"/>
    </xf>
    <xf numFmtId="0" fontId="10" fillId="5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TD04</c:v>
            </c:pt>
            <c:pt idx="1">
              <c:v>โรงสูบน้ำประปาบ้านตาขุน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40</c:v>
                </c:pt>
                <c:pt idx="6">
                  <c:v>44</c:v>
                </c:pt>
                <c:pt idx="7">
                  <c:v>61</c:v>
                </c:pt>
                <c:pt idx="8">
                  <c:v>90</c:v>
                </c:pt>
                <c:pt idx="9">
                  <c:v>120</c:v>
                </c:pt>
                <c:pt idx="10">
                  <c:v>158</c:v>
                </c:pt>
                <c:pt idx="11">
                  <c:v>174</c:v>
                </c:pt>
                <c:pt idx="12">
                  <c:v>195</c:v>
                </c:pt>
                <c:pt idx="13">
                  <c:v>234</c:v>
                </c:pt>
                <c:pt idx="14">
                  <c:v>275</c:v>
                </c:pt>
                <c:pt idx="15">
                  <c:v>315</c:v>
                </c:pt>
                <c:pt idx="16">
                  <c:v>358</c:v>
                </c:pt>
                <c:pt idx="17">
                  <c:v>398</c:v>
                </c:pt>
                <c:pt idx="18">
                  <c:v>445</c:v>
                </c:pt>
                <c:pt idx="19">
                  <c:v>490</c:v>
                </c:pt>
                <c:pt idx="20">
                  <c:v>540</c:v>
                </c:pt>
                <c:pt idx="21">
                  <c:v>600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782</c:v>
                </c:pt>
                <c:pt idx="27">
                  <c:v>815</c:v>
                </c:pt>
                <c:pt idx="28">
                  <c:v>860</c:v>
                </c:pt>
                <c:pt idx="29">
                  <c:v>905</c:v>
                </c:pt>
                <c:pt idx="30">
                  <c:v>950</c:v>
                </c:pt>
                <c:pt idx="31">
                  <c:v>1000</c:v>
                </c:pt>
                <c:pt idx="32">
                  <c:v>1050</c:v>
                </c:pt>
                <c:pt idx="33">
                  <c:v>1110</c:v>
                </c:pt>
                <c:pt idx="34">
                  <c:v>1170</c:v>
                </c:pt>
                <c:pt idx="35">
                  <c:v>1240</c:v>
                </c:pt>
                <c:pt idx="36">
                  <c:v>1310</c:v>
                </c:pt>
                <c:pt idx="37">
                  <c:v>1400</c:v>
                </c:pt>
                <c:pt idx="38">
                  <c:v>1500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3.2</c:v>
                </c:pt>
                <c:pt idx="1">
                  <c:v>3.6</c:v>
                </c:pt>
                <c:pt idx="2">
                  <c:v>4</c:v>
                </c:pt>
                <c:pt idx="3">
                  <c:v>4.4000000000000004</c:v>
                </c:pt>
                <c:pt idx="4">
                  <c:v>4.8</c:v>
                </c:pt>
                <c:pt idx="5">
                  <c:v>5.2</c:v>
                </c:pt>
                <c:pt idx="6">
                  <c:v>5.3</c:v>
                </c:pt>
                <c:pt idx="7">
                  <c:v>5.6</c:v>
                </c:pt>
                <c:pt idx="8">
                  <c:v>6</c:v>
                </c:pt>
                <c:pt idx="9">
                  <c:v>6.4</c:v>
                </c:pt>
                <c:pt idx="10">
                  <c:v>6.8</c:v>
                </c:pt>
                <c:pt idx="11">
                  <c:v>7</c:v>
                </c:pt>
                <c:pt idx="12">
                  <c:v>7.2</c:v>
                </c:pt>
                <c:pt idx="13">
                  <c:v>7.6</c:v>
                </c:pt>
                <c:pt idx="14">
                  <c:v>8</c:v>
                </c:pt>
                <c:pt idx="15">
                  <c:v>8.4</c:v>
                </c:pt>
                <c:pt idx="16">
                  <c:v>8.8000000000000007</c:v>
                </c:pt>
                <c:pt idx="17">
                  <c:v>9.1999999999999993</c:v>
                </c:pt>
                <c:pt idx="18">
                  <c:v>9.6</c:v>
                </c:pt>
                <c:pt idx="19">
                  <c:v>10</c:v>
                </c:pt>
                <c:pt idx="20">
                  <c:v>10.4</c:v>
                </c:pt>
                <c:pt idx="21">
                  <c:v>10.8</c:v>
                </c:pt>
                <c:pt idx="22">
                  <c:v>11.2</c:v>
                </c:pt>
                <c:pt idx="23">
                  <c:v>11.4</c:v>
                </c:pt>
                <c:pt idx="24">
                  <c:v>11.6</c:v>
                </c:pt>
                <c:pt idx="25">
                  <c:v>11.8</c:v>
                </c:pt>
                <c:pt idx="26">
                  <c:v>12</c:v>
                </c:pt>
                <c:pt idx="27">
                  <c:v>12.2</c:v>
                </c:pt>
                <c:pt idx="28">
                  <c:v>12.4</c:v>
                </c:pt>
                <c:pt idx="29">
                  <c:v>12.6</c:v>
                </c:pt>
                <c:pt idx="30">
                  <c:v>12.8</c:v>
                </c:pt>
                <c:pt idx="31">
                  <c:v>13</c:v>
                </c:pt>
                <c:pt idx="32">
                  <c:v>13.2</c:v>
                </c:pt>
                <c:pt idx="33">
                  <c:v>13.4</c:v>
                </c:pt>
                <c:pt idx="34">
                  <c:v>13.6</c:v>
                </c:pt>
                <c:pt idx="35">
                  <c:v>13.8</c:v>
                </c:pt>
                <c:pt idx="36">
                  <c:v>14</c:v>
                </c:pt>
                <c:pt idx="37">
                  <c:v>14.2</c:v>
                </c:pt>
                <c:pt idx="38">
                  <c:v>14.4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data!$G$1</c:f>
              <c:strCache>
                <c:ptCount val="1"/>
                <c:pt idx="0">
                  <c:v>RiverRating_Low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data!$H$4:$H$17</c:f>
              <c:numCache>
                <c:formatCode>General</c:formatCode>
                <c:ptCount val="1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40</c:v>
                </c:pt>
                <c:pt idx="6">
                  <c:v>44</c:v>
                </c:pt>
                <c:pt idx="7">
                  <c:v>78</c:v>
                </c:pt>
                <c:pt idx="8">
                  <c:v>105</c:v>
                </c:pt>
                <c:pt idx="9">
                  <c:v>142</c:v>
                </c:pt>
                <c:pt idx="10">
                  <c:v>165</c:v>
                </c:pt>
                <c:pt idx="11">
                  <c:v>174</c:v>
                </c:pt>
                <c:pt idx="12">
                  <c:v>195</c:v>
                </c:pt>
                <c:pt idx="13">
                  <c:v>234</c:v>
                </c:pt>
              </c:numCache>
            </c:numRef>
          </c:xVal>
          <c:yVal>
            <c:numRef>
              <c:f>data!$G$4:$G$17</c:f>
              <c:numCache>
                <c:formatCode>General</c:formatCode>
                <c:ptCount val="14"/>
                <c:pt idx="0">
                  <c:v>3.2</c:v>
                </c:pt>
                <c:pt idx="1">
                  <c:v>3.6</c:v>
                </c:pt>
                <c:pt idx="2">
                  <c:v>4</c:v>
                </c:pt>
                <c:pt idx="3">
                  <c:v>4.4000000000000004</c:v>
                </c:pt>
                <c:pt idx="4">
                  <c:v>4.8</c:v>
                </c:pt>
                <c:pt idx="5">
                  <c:v>5.2</c:v>
                </c:pt>
                <c:pt idx="6">
                  <c:v>5.3</c:v>
                </c:pt>
                <c:pt idx="7">
                  <c:v>5.6</c:v>
                </c:pt>
                <c:pt idx="8">
                  <c:v>6</c:v>
                </c:pt>
                <c:pt idx="9">
                  <c:v>6.4</c:v>
                </c:pt>
                <c:pt idx="10">
                  <c:v>6.8</c:v>
                </c:pt>
                <c:pt idx="11">
                  <c:v>7</c:v>
                </c:pt>
                <c:pt idx="12">
                  <c:v>7.2</c:v>
                </c:pt>
                <c:pt idx="13">
                  <c:v>7.6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data!$J$1</c:f>
              <c:strCache>
                <c:ptCount val="1"/>
                <c:pt idx="0">
                  <c:v>RiverRating_Up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data!$K$4:$K$15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40</c:v>
                </c:pt>
                <c:pt idx="6">
                  <c:v>44</c:v>
                </c:pt>
                <c:pt idx="7">
                  <c:v>47</c:v>
                </c:pt>
                <c:pt idx="8">
                  <c:v>59</c:v>
                </c:pt>
                <c:pt idx="9">
                  <c:v>73</c:v>
                </c:pt>
                <c:pt idx="10">
                  <c:v>110</c:v>
                </c:pt>
                <c:pt idx="11">
                  <c:v>174</c:v>
                </c:pt>
              </c:numCache>
            </c:numRef>
          </c:xVal>
          <c:yVal>
            <c:numRef>
              <c:f>data!$J$4:$J$15</c:f>
              <c:numCache>
                <c:formatCode>General</c:formatCode>
                <c:ptCount val="12"/>
                <c:pt idx="0">
                  <c:v>3.2</c:v>
                </c:pt>
                <c:pt idx="1">
                  <c:v>3.6</c:v>
                </c:pt>
                <c:pt idx="2">
                  <c:v>4</c:v>
                </c:pt>
                <c:pt idx="3">
                  <c:v>4.4000000000000004</c:v>
                </c:pt>
                <c:pt idx="4">
                  <c:v>4.8</c:v>
                </c:pt>
                <c:pt idx="5">
                  <c:v>5.2</c:v>
                </c:pt>
                <c:pt idx="6">
                  <c:v>5.3</c:v>
                </c:pt>
                <c:pt idx="7">
                  <c:v>5.6</c:v>
                </c:pt>
                <c:pt idx="8">
                  <c:v>6</c:v>
                </c:pt>
                <c:pt idx="9">
                  <c:v>6.4</c:v>
                </c:pt>
                <c:pt idx="10">
                  <c:v>6.8</c:v>
                </c:pt>
                <c:pt idx="11">
                  <c:v>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81026336"/>
        <c:axId val="-1381027424"/>
      </c:scatterChart>
      <c:valAx>
        <c:axId val="-138102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381027424"/>
        <c:crosses val="autoZero"/>
        <c:crossBetween val="midCat"/>
      </c:valAx>
      <c:valAx>
        <c:axId val="-138102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138102633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>
                <a:latin typeface="TH Sarabun New" panose="020B0500040200020003" pitchFamily="34" charset="-34"/>
                <a:cs typeface="TH Sarabun New" panose="020B0500040200020003" pitchFamily="34" charset="-34"/>
              </a:defRPr>
            </a:pPr>
            <a:r>
              <a:rPr lang="en-US" sz="2000" b="1">
                <a:latin typeface="TH Sarabun New" panose="020B0500040200020003" pitchFamily="34" charset="-34"/>
                <a:cs typeface="TH Sarabun New" panose="020B0500040200020003" pitchFamily="34" charset="-34"/>
              </a:rPr>
              <a:t>TD04</a:t>
            </a:r>
            <a:r>
              <a:rPr lang="en-US" sz="2000" b="1" baseline="0">
                <a:latin typeface="TH Sarabun New" panose="020B0500040200020003" pitchFamily="34" charset="-34"/>
                <a:cs typeface="TH Sarabun New" panose="020B0500040200020003" pitchFamily="34" charset="-34"/>
              </a:rPr>
              <a:t> </a:t>
            </a:r>
            <a:r>
              <a:rPr lang="th-TH" sz="2000" b="1" baseline="0">
                <a:latin typeface="TH Sarabun New" panose="020B0500040200020003" pitchFamily="34" charset="-34"/>
                <a:cs typeface="TH Sarabun New" panose="020B0500040200020003" pitchFamily="34" charset="-34"/>
              </a:rPr>
              <a:t>โรงสูบน้ำประปาบ้านตาขุน</a:t>
            </a:r>
            <a:endParaRPr lang="en-US" sz="20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v>WY2013-เส้นกลาง</c:v>
          </c:tx>
          <c:marker>
            <c:symbol val="none"/>
          </c:marker>
          <c:xVal>
            <c:numRef>
              <c:f>data!$E$4:$E$42</c:f>
              <c:numCache>
                <c:formatCode>General</c:formatCode>
                <c:ptCount val="3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40</c:v>
                </c:pt>
                <c:pt idx="6">
                  <c:v>44</c:v>
                </c:pt>
                <c:pt idx="7">
                  <c:v>61</c:v>
                </c:pt>
                <c:pt idx="8">
                  <c:v>90</c:v>
                </c:pt>
                <c:pt idx="9">
                  <c:v>120</c:v>
                </c:pt>
                <c:pt idx="10">
                  <c:v>158</c:v>
                </c:pt>
                <c:pt idx="11">
                  <c:v>174</c:v>
                </c:pt>
                <c:pt idx="12">
                  <c:v>195</c:v>
                </c:pt>
                <c:pt idx="13">
                  <c:v>234</c:v>
                </c:pt>
                <c:pt idx="14">
                  <c:v>275</c:v>
                </c:pt>
                <c:pt idx="15">
                  <c:v>315</c:v>
                </c:pt>
                <c:pt idx="16">
                  <c:v>358</c:v>
                </c:pt>
                <c:pt idx="17">
                  <c:v>398</c:v>
                </c:pt>
                <c:pt idx="18">
                  <c:v>445</c:v>
                </c:pt>
                <c:pt idx="19">
                  <c:v>490</c:v>
                </c:pt>
                <c:pt idx="20">
                  <c:v>540</c:v>
                </c:pt>
                <c:pt idx="21">
                  <c:v>600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782</c:v>
                </c:pt>
                <c:pt idx="27">
                  <c:v>815</c:v>
                </c:pt>
                <c:pt idx="28">
                  <c:v>860</c:v>
                </c:pt>
                <c:pt idx="29">
                  <c:v>905</c:v>
                </c:pt>
                <c:pt idx="30">
                  <c:v>950</c:v>
                </c:pt>
                <c:pt idx="31">
                  <c:v>1000</c:v>
                </c:pt>
                <c:pt idx="32">
                  <c:v>1050</c:v>
                </c:pt>
                <c:pt idx="33">
                  <c:v>1110</c:v>
                </c:pt>
                <c:pt idx="34">
                  <c:v>1170</c:v>
                </c:pt>
                <c:pt idx="35">
                  <c:v>1240</c:v>
                </c:pt>
                <c:pt idx="36">
                  <c:v>1310</c:v>
                </c:pt>
                <c:pt idx="37">
                  <c:v>1400</c:v>
                </c:pt>
                <c:pt idx="38">
                  <c:v>1500</c:v>
                </c:pt>
              </c:numCache>
            </c:numRef>
          </c:xVal>
          <c:yVal>
            <c:numRef>
              <c:f>data!$D$4:$D$42</c:f>
              <c:numCache>
                <c:formatCode>General</c:formatCode>
                <c:ptCount val="39"/>
                <c:pt idx="0">
                  <c:v>3.2</c:v>
                </c:pt>
                <c:pt idx="1">
                  <c:v>3.6</c:v>
                </c:pt>
                <c:pt idx="2">
                  <c:v>4</c:v>
                </c:pt>
                <c:pt idx="3">
                  <c:v>4.4000000000000004</c:v>
                </c:pt>
                <c:pt idx="4">
                  <c:v>4.8</c:v>
                </c:pt>
                <c:pt idx="5">
                  <c:v>5.2</c:v>
                </c:pt>
                <c:pt idx="6">
                  <c:v>5.3</c:v>
                </c:pt>
                <c:pt idx="7">
                  <c:v>5.6</c:v>
                </c:pt>
                <c:pt idx="8">
                  <c:v>6</c:v>
                </c:pt>
                <c:pt idx="9">
                  <c:v>6.4</c:v>
                </c:pt>
                <c:pt idx="10">
                  <c:v>6.8</c:v>
                </c:pt>
                <c:pt idx="11">
                  <c:v>7</c:v>
                </c:pt>
                <c:pt idx="12">
                  <c:v>7.2</c:v>
                </c:pt>
                <c:pt idx="13">
                  <c:v>7.6</c:v>
                </c:pt>
                <c:pt idx="14">
                  <c:v>8</c:v>
                </c:pt>
                <c:pt idx="15">
                  <c:v>8.4</c:v>
                </c:pt>
                <c:pt idx="16">
                  <c:v>8.8000000000000007</c:v>
                </c:pt>
                <c:pt idx="17">
                  <c:v>9.1999999999999993</c:v>
                </c:pt>
                <c:pt idx="18">
                  <c:v>9.6</c:v>
                </c:pt>
                <c:pt idx="19">
                  <c:v>10</c:v>
                </c:pt>
                <c:pt idx="20">
                  <c:v>10.4</c:v>
                </c:pt>
                <c:pt idx="21">
                  <c:v>10.8</c:v>
                </c:pt>
                <c:pt idx="22">
                  <c:v>11.2</c:v>
                </c:pt>
                <c:pt idx="23">
                  <c:v>11.4</c:v>
                </c:pt>
                <c:pt idx="24">
                  <c:v>11.6</c:v>
                </c:pt>
                <c:pt idx="25">
                  <c:v>11.8</c:v>
                </c:pt>
                <c:pt idx="26">
                  <c:v>12</c:v>
                </c:pt>
                <c:pt idx="27">
                  <c:v>12.2</c:v>
                </c:pt>
                <c:pt idx="28">
                  <c:v>12.4</c:v>
                </c:pt>
                <c:pt idx="29">
                  <c:v>12.6</c:v>
                </c:pt>
                <c:pt idx="30">
                  <c:v>12.8</c:v>
                </c:pt>
                <c:pt idx="31">
                  <c:v>13</c:v>
                </c:pt>
                <c:pt idx="32">
                  <c:v>13.2</c:v>
                </c:pt>
                <c:pt idx="33">
                  <c:v>13.4</c:v>
                </c:pt>
                <c:pt idx="34">
                  <c:v>13.6</c:v>
                </c:pt>
                <c:pt idx="35">
                  <c:v>13.8</c:v>
                </c:pt>
                <c:pt idx="36">
                  <c:v>14</c:v>
                </c:pt>
                <c:pt idx="37">
                  <c:v>14.2</c:v>
                </c:pt>
                <c:pt idx="38">
                  <c:v>14.4</c:v>
                </c:pt>
              </c:numCache>
            </c:numRef>
          </c:yVal>
          <c:smooth val="1"/>
        </c:ser>
        <c:ser>
          <c:idx val="2"/>
          <c:order val="2"/>
          <c:tx>
            <c:v>WY2013-กรณีลดระบาย</c:v>
          </c:tx>
          <c:marker>
            <c:symbol val="none"/>
          </c:marker>
          <c:xVal>
            <c:numRef>
              <c:f>data!$H$4:$H$17</c:f>
              <c:numCache>
                <c:formatCode>General</c:formatCode>
                <c:ptCount val="1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40</c:v>
                </c:pt>
                <c:pt idx="6">
                  <c:v>44</c:v>
                </c:pt>
                <c:pt idx="7">
                  <c:v>78</c:v>
                </c:pt>
                <c:pt idx="8">
                  <c:v>105</c:v>
                </c:pt>
                <c:pt idx="9">
                  <c:v>142</c:v>
                </c:pt>
                <c:pt idx="10">
                  <c:v>165</c:v>
                </c:pt>
                <c:pt idx="11">
                  <c:v>174</c:v>
                </c:pt>
                <c:pt idx="12">
                  <c:v>195</c:v>
                </c:pt>
                <c:pt idx="13">
                  <c:v>234</c:v>
                </c:pt>
              </c:numCache>
            </c:numRef>
          </c:xVal>
          <c:yVal>
            <c:numRef>
              <c:f>data!$G$4:$G$17</c:f>
              <c:numCache>
                <c:formatCode>General</c:formatCode>
                <c:ptCount val="14"/>
                <c:pt idx="0">
                  <c:v>3.2</c:v>
                </c:pt>
                <c:pt idx="1">
                  <c:v>3.6</c:v>
                </c:pt>
                <c:pt idx="2">
                  <c:v>4</c:v>
                </c:pt>
                <c:pt idx="3">
                  <c:v>4.4000000000000004</c:v>
                </c:pt>
                <c:pt idx="4">
                  <c:v>4.8</c:v>
                </c:pt>
                <c:pt idx="5">
                  <c:v>5.2</c:v>
                </c:pt>
                <c:pt idx="6">
                  <c:v>5.3</c:v>
                </c:pt>
                <c:pt idx="7">
                  <c:v>5.6</c:v>
                </c:pt>
                <c:pt idx="8">
                  <c:v>6</c:v>
                </c:pt>
                <c:pt idx="9">
                  <c:v>6.4</c:v>
                </c:pt>
                <c:pt idx="10">
                  <c:v>6.8</c:v>
                </c:pt>
                <c:pt idx="11">
                  <c:v>7</c:v>
                </c:pt>
                <c:pt idx="12">
                  <c:v>7.2</c:v>
                </c:pt>
                <c:pt idx="13">
                  <c:v>7.6</c:v>
                </c:pt>
              </c:numCache>
            </c:numRef>
          </c:yVal>
          <c:smooth val="1"/>
        </c:ser>
        <c:ser>
          <c:idx val="3"/>
          <c:order val="3"/>
          <c:tx>
            <c:v>WY2013-กรณีระบายน้ำ</c:v>
          </c:tx>
          <c:marker>
            <c:symbol val="none"/>
          </c:marker>
          <c:xVal>
            <c:numRef>
              <c:f>data!$K$4:$K$15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18</c:v>
                </c:pt>
                <c:pt idx="4">
                  <c:v>28</c:v>
                </c:pt>
                <c:pt idx="5">
                  <c:v>40</c:v>
                </c:pt>
                <c:pt idx="6">
                  <c:v>44</c:v>
                </c:pt>
                <c:pt idx="7">
                  <c:v>47</c:v>
                </c:pt>
                <c:pt idx="8">
                  <c:v>59</c:v>
                </c:pt>
                <c:pt idx="9">
                  <c:v>73</c:v>
                </c:pt>
                <c:pt idx="10">
                  <c:v>110</c:v>
                </c:pt>
                <c:pt idx="11">
                  <c:v>174</c:v>
                </c:pt>
              </c:numCache>
            </c:numRef>
          </c:xVal>
          <c:yVal>
            <c:numRef>
              <c:f>data!$J$4:$J$15</c:f>
              <c:numCache>
                <c:formatCode>General</c:formatCode>
                <c:ptCount val="12"/>
                <c:pt idx="0">
                  <c:v>3.2</c:v>
                </c:pt>
                <c:pt idx="1">
                  <c:v>3.6</c:v>
                </c:pt>
                <c:pt idx="2">
                  <c:v>4</c:v>
                </c:pt>
                <c:pt idx="3">
                  <c:v>4.4000000000000004</c:v>
                </c:pt>
                <c:pt idx="4">
                  <c:v>4.8</c:v>
                </c:pt>
                <c:pt idx="5">
                  <c:v>5.2</c:v>
                </c:pt>
                <c:pt idx="6">
                  <c:v>5.3</c:v>
                </c:pt>
                <c:pt idx="7">
                  <c:v>5.6</c:v>
                </c:pt>
                <c:pt idx="8">
                  <c:v>6</c:v>
                </c:pt>
                <c:pt idx="9">
                  <c:v>6.4</c:v>
                </c:pt>
                <c:pt idx="10">
                  <c:v>6.8</c:v>
                </c:pt>
                <c:pt idx="11">
                  <c:v>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81032864"/>
        <c:axId val="-1381032320"/>
      </c:scatterChart>
      <c:scatterChart>
        <c:scatterStyle val="lineMarker"/>
        <c:varyColors val="0"/>
        <c:ser>
          <c:idx val="0"/>
          <c:order val="0"/>
          <c:tx>
            <c:strRef>
              <c:f>'TD04'!$B$1</c:f>
              <c:strCache>
                <c:ptCount val="1"/>
                <c:pt idx="0">
                  <c:v>Observed 2014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'TD04'!$B$3:$B$32</c:f>
              <c:numCache>
                <c:formatCode>0.00</c:formatCode>
                <c:ptCount val="30"/>
                <c:pt idx="0">
                  <c:v>472.221</c:v>
                </c:pt>
                <c:pt idx="1">
                  <c:v>387.77499999999998</c:v>
                </c:pt>
                <c:pt idx="2">
                  <c:v>581.39599999999996</c:v>
                </c:pt>
                <c:pt idx="3">
                  <c:v>231.33</c:v>
                </c:pt>
                <c:pt idx="4">
                  <c:v>93.6</c:v>
                </c:pt>
                <c:pt idx="5">
                  <c:v>75.349999999999994</c:v>
                </c:pt>
                <c:pt idx="6">
                  <c:v>72.444000000000003</c:v>
                </c:pt>
                <c:pt idx="7">
                  <c:v>71.063000000000002</c:v>
                </c:pt>
                <c:pt idx="8">
                  <c:v>68.605999999999995</c:v>
                </c:pt>
                <c:pt idx="9">
                  <c:v>66.506</c:v>
                </c:pt>
                <c:pt idx="10">
                  <c:v>62.704000000000001</c:v>
                </c:pt>
                <c:pt idx="11">
                  <c:v>59.344000000000001</c:v>
                </c:pt>
                <c:pt idx="12">
                  <c:v>21.297999999999998</c:v>
                </c:pt>
                <c:pt idx="13">
                  <c:v>20.558</c:v>
                </c:pt>
                <c:pt idx="14">
                  <c:v>53.234999999999999</c:v>
                </c:pt>
                <c:pt idx="15">
                  <c:v>58.103000000000002</c:v>
                </c:pt>
                <c:pt idx="16">
                  <c:v>61.811999999999998</c:v>
                </c:pt>
                <c:pt idx="17">
                  <c:v>65.697999999999993</c:v>
                </c:pt>
                <c:pt idx="18">
                  <c:v>73.644999999999996</c:v>
                </c:pt>
                <c:pt idx="19">
                  <c:v>76.063999999999993</c:v>
                </c:pt>
                <c:pt idx="20">
                  <c:v>78.647999999999996</c:v>
                </c:pt>
                <c:pt idx="21">
                  <c:v>84.742000000000004</c:v>
                </c:pt>
                <c:pt idx="22">
                  <c:v>82.784999999999997</c:v>
                </c:pt>
                <c:pt idx="23">
                  <c:v>100.08499999999999</c:v>
                </c:pt>
                <c:pt idx="24">
                  <c:v>103.52200000000001</c:v>
                </c:pt>
                <c:pt idx="25">
                  <c:v>105.907</c:v>
                </c:pt>
                <c:pt idx="26">
                  <c:v>111.883</c:v>
                </c:pt>
                <c:pt idx="27">
                  <c:v>115.315</c:v>
                </c:pt>
                <c:pt idx="28">
                  <c:v>243.083</c:v>
                </c:pt>
                <c:pt idx="29">
                  <c:v>262.58</c:v>
                </c:pt>
              </c:numCache>
            </c:numRef>
          </c:xVal>
          <c:yVal>
            <c:numRef>
              <c:f>'TD04'!$D$3:$D$32</c:f>
              <c:numCache>
                <c:formatCode>0.00</c:formatCode>
                <c:ptCount val="30"/>
                <c:pt idx="0">
                  <c:v>9.83</c:v>
                </c:pt>
                <c:pt idx="1">
                  <c:v>8.93</c:v>
                </c:pt>
                <c:pt idx="2">
                  <c:v>10.68</c:v>
                </c:pt>
                <c:pt idx="3">
                  <c:v>7.41</c:v>
                </c:pt>
                <c:pt idx="4">
                  <c:v>6.6400000000000006</c:v>
                </c:pt>
                <c:pt idx="5">
                  <c:v>6.4600000000000009</c:v>
                </c:pt>
                <c:pt idx="6">
                  <c:v>6.41</c:v>
                </c:pt>
                <c:pt idx="7">
                  <c:v>6.36</c:v>
                </c:pt>
                <c:pt idx="8">
                  <c:v>6.3100000000000005</c:v>
                </c:pt>
                <c:pt idx="9">
                  <c:v>6.26</c:v>
                </c:pt>
                <c:pt idx="10">
                  <c:v>6.16</c:v>
                </c:pt>
                <c:pt idx="11">
                  <c:v>5.96</c:v>
                </c:pt>
                <c:pt idx="12">
                  <c:v>4.8900000000000006</c:v>
                </c:pt>
                <c:pt idx="13">
                  <c:v>4.8600000000000003</c:v>
                </c:pt>
                <c:pt idx="14">
                  <c:v>5.3100000000000005</c:v>
                </c:pt>
                <c:pt idx="15">
                  <c:v>5.37</c:v>
                </c:pt>
                <c:pt idx="16">
                  <c:v>5.41</c:v>
                </c:pt>
                <c:pt idx="17">
                  <c:v>5.4700000000000006</c:v>
                </c:pt>
                <c:pt idx="18">
                  <c:v>5.5600000000000005</c:v>
                </c:pt>
                <c:pt idx="19">
                  <c:v>5.61</c:v>
                </c:pt>
                <c:pt idx="20">
                  <c:v>5.66</c:v>
                </c:pt>
                <c:pt idx="21">
                  <c:v>5.76</c:v>
                </c:pt>
                <c:pt idx="22">
                  <c:v>5.78</c:v>
                </c:pt>
                <c:pt idx="23">
                  <c:v>6.03</c:v>
                </c:pt>
                <c:pt idx="24">
                  <c:v>6.0600000000000005</c:v>
                </c:pt>
                <c:pt idx="25">
                  <c:v>6.11</c:v>
                </c:pt>
                <c:pt idx="26">
                  <c:v>6.16</c:v>
                </c:pt>
                <c:pt idx="27">
                  <c:v>6.1899999999999995</c:v>
                </c:pt>
                <c:pt idx="28">
                  <c:v>7.86</c:v>
                </c:pt>
                <c:pt idx="29">
                  <c:v>7.91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81032864"/>
        <c:axId val="-1381032320"/>
      </c:scatterChart>
      <c:valAx>
        <c:axId val="-1381032864"/>
        <c:scaling>
          <c:orientation val="minMax"/>
        </c:scaling>
        <c:delete val="0"/>
        <c:axPos val="b"/>
        <c:majorGridlines/>
        <c:minorGridlines>
          <c:spPr>
            <a:ln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1800">
                    <a:latin typeface="TH Sarabun New" pitchFamily="34" charset="-34"/>
                    <a:cs typeface="TH Sarabun New" pitchFamily="34" charset="-34"/>
                  </a:defRPr>
                </a:pPr>
                <a:r>
                  <a:rPr lang="th-TH" sz="1800">
                    <a:latin typeface="TH Sarabun New" pitchFamily="34" charset="-34"/>
                    <a:cs typeface="TH Sarabun New" pitchFamily="34" charset="-34"/>
                  </a:rPr>
                  <a:t>ปริมาณการไหล</a:t>
                </a:r>
                <a:r>
                  <a:rPr lang="th-TH" sz="1800" baseline="0">
                    <a:latin typeface="TH Sarabun New" pitchFamily="34" charset="-34"/>
                    <a:cs typeface="TH Sarabun New" pitchFamily="34" charset="-34"/>
                  </a:rPr>
                  <a:t> (ลบ.ม./วินาที)</a:t>
                </a:r>
                <a:endParaRPr lang="en-US" sz="1800">
                  <a:latin typeface="TH Sarabun New" pitchFamily="34" charset="-34"/>
                  <a:cs typeface="TH Sarabun New" pitchFamily="34" charset="-34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H Sarabun New" pitchFamily="34" charset="-34"/>
                <a:cs typeface="TH Sarabun New" pitchFamily="34" charset="-34"/>
              </a:defRPr>
            </a:pPr>
            <a:endParaRPr lang="th-TH"/>
          </a:p>
        </c:txPr>
        <c:crossAx val="-1381032320"/>
        <c:crosses val="autoZero"/>
        <c:crossBetween val="midCat"/>
      </c:valAx>
      <c:valAx>
        <c:axId val="-1381032320"/>
        <c:scaling>
          <c:orientation val="minMax"/>
          <c:min val="2"/>
        </c:scaling>
        <c:delete val="0"/>
        <c:axPos val="l"/>
        <c:majorGridlines/>
        <c:minorGridlines>
          <c:spPr>
            <a:ln>
              <a:prstDash val="sysDot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>
                    <a:latin typeface="TH Sarabun New" pitchFamily="34" charset="-34"/>
                    <a:cs typeface="TH Sarabun New" pitchFamily="34" charset="-34"/>
                  </a:defRPr>
                </a:pPr>
                <a:r>
                  <a:rPr lang="th-TH" sz="1800">
                    <a:latin typeface="TH Sarabun New" pitchFamily="34" charset="-34"/>
                    <a:cs typeface="TH Sarabun New" pitchFamily="34" charset="-34"/>
                  </a:rPr>
                  <a:t>ระดับน้ำ</a:t>
                </a:r>
                <a:r>
                  <a:rPr lang="th-TH" sz="1800" baseline="0">
                    <a:latin typeface="TH Sarabun New" pitchFamily="34" charset="-34"/>
                    <a:cs typeface="TH Sarabun New" pitchFamily="34" charset="-34"/>
                  </a:rPr>
                  <a:t> (ม.รทก.)</a:t>
                </a:r>
                <a:endParaRPr lang="en-US" sz="1800">
                  <a:latin typeface="TH Sarabun New" pitchFamily="34" charset="-34"/>
                  <a:cs typeface="TH Sarabun New" pitchFamily="34" charset="-34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TH Sarabun New" pitchFamily="34" charset="-34"/>
                <a:cs typeface="TH Sarabun New" pitchFamily="34" charset="-34"/>
              </a:defRPr>
            </a:pPr>
            <a:endParaRPr lang="th-TH"/>
          </a:p>
        </c:txPr>
        <c:crossAx val="-1381032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873058836395451"/>
          <c:y val="0.50775572324292795"/>
          <c:w val="0.3427277449693788"/>
          <c:h val="0.19425688976377953"/>
        </c:manualLayout>
      </c:layout>
      <c:overlay val="1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2556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292929" y="498021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01"/>
  <sheetViews>
    <sheetView showGridLines="0" tabSelected="1" zoomScale="90" zoomScaleNormal="90" workbookViewId="0">
      <selection activeCell="A15" sqref="A15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8" width="18.75" style="1" bestFit="1" customWidth="1"/>
    <col min="9" max="9" width="2.5" style="1" customWidth="1"/>
    <col min="10" max="10" width="13.5" style="1" bestFit="1" customWidth="1"/>
    <col min="11" max="11" width="18.75" style="1" bestFit="1" customWidth="1"/>
    <col min="12" max="16384" width="9" style="1"/>
  </cols>
  <sheetData>
    <row r="1" spans="1:11" ht="24" x14ac:dyDescent="0.2">
      <c r="A1" s="25" t="s">
        <v>4</v>
      </c>
      <c r="B1" s="25"/>
      <c r="D1" s="9" t="s">
        <v>18</v>
      </c>
      <c r="E1" s="15">
        <v>41365</v>
      </c>
      <c r="G1" s="16" t="s">
        <v>28</v>
      </c>
      <c r="J1" s="16" t="s">
        <v>29</v>
      </c>
    </row>
    <row r="2" spans="1:11" ht="24" x14ac:dyDescent="0.2">
      <c r="A2" s="26"/>
      <c r="B2" s="26"/>
      <c r="D2" s="11" t="s">
        <v>19</v>
      </c>
      <c r="E2" s="15" t="s">
        <v>20</v>
      </c>
      <c r="G2" s="16" t="s">
        <v>26</v>
      </c>
      <c r="J2" s="16" t="s">
        <v>27</v>
      </c>
    </row>
    <row r="3" spans="1:11" ht="22.5" customHeight="1" x14ac:dyDescent="0.2">
      <c r="A3" s="3" t="s">
        <v>17</v>
      </c>
      <c r="B3" s="2" t="s">
        <v>21</v>
      </c>
      <c r="D3" s="10" t="s">
        <v>10</v>
      </c>
      <c r="E3" s="10" t="s">
        <v>9</v>
      </c>
      <c r="G3" s="10" t="s">
        <v>10</v>
      </c>
      <c r="H3" s="10" t="s">
        <v>9</v>
      </c>
      <c r="J3" s="10" t="s">
        <v>10</v>
      </c>
      <c r="K3" s="10" t="s">
        <v>9</v>
      </c>
    </row>
    <row r="4" spans="1:11" ht="22.5" customHeight="1" x14ac:dyDescent="0.2">
      <c r="A4" s="3" t="s">
        <v>0</v>
      </c>
      <c r="B4" s="2" t="s">
        <v>22</v>
      </c>
      <c r="D4" s="2">
        <v>3.2</v>
      </c>
      <c r="E4" s="2">
        <v>0</v>
      </c>
      <c r="G4" s="2">
        <v>3.2</v>
      </c>
      <c r="H4" s="2">
        <v>0</v>
      </c>
      <c r="J4" s="2">
        <v>3.2</v>
      </c>
      <c r="K4" s="2">
        <v>0</v>
      </c>
    </row>
    <row r="5" spans="1:11" ht="22.5" customHeight="1" x14ac:dyDescent="0.2">
      <c r="A5" s="3" t="s">
        <v>1</v>
      </c>
      <c r="B5" s="2" t="s">
        <v>23</v>
      </c>
      <c r="D5" s="2">
        <v>3.6</v>
      </c>
      <c r="E5" s="2">
        <v>5</v>
      </c>
      <c r="G5" s="2">
        <v>3.6</v>
      </c>
      <c r="H5" s="2">
        <v>5</v>
      </c>
      <c r="J5" s="2">
        <v>3.6</v>
      </c>
      <c r="K5" s="2">
        <v>5</v>
      </c>
    </row>
    <row r="6" spans="1:11" ht="22.5" customHeight="1" x14ac:dyDescent="0.2">
      <c r="A6" s="3" t="s">
        <v>2</v>
      </c>
      <c r="B6" s="2" t="s">
        <v>24</v>
      </c>
      <c r="D6" s="2">
        <v>4</v>
      </c>
      <c r="E6" s="2">
        <v>10</v>
      </c>
      <c r="G6" s="2">
        <v>4</v>
      </c>
      <c r="H6" s="2">
        <v>10</v>
      </c>
      <c r="J6" s="2">
        <v>4</v>
      </c>
      <c r="K6" s="2">
        <v>10</v>
      </c>
    </row>
    <row r="7" spans="1:11" ht="22.5" customHeight="1" x14ac:dyDescent="0.2">
      <c r="A7" s="3" t="s">
        <v>6</v>
      </c>
      <c r="B7" s="5">
        <v>8.9068240000000003</v>
      </c>
      <c r="D7" s="2">
        <v>4.4000000000000004</v>
      </c>
      <c r="E7" s="2">
        <v>18</v>
      </c>
      <c r="G7" s="2">
        <v>4.4000000000000004</v>
      </c>
      <c r="H7" s="2">
        <v>18</v>
      </c>
      <c r="J7" s="2">
        <v>4.4000000000000004</v>
      </c>
      <c r="K7" s="2">
        <v>18</v>
      </c>
    </row>
    <row r="8" spans="1:11" ht="22.5" customHeight="1" x14ac:dyDescent="0.2">
      <c r="A8" s="3" t="s">
        <v>7</v>
      </c>
      <c r="B8" s="5">
        <v>98.882565</v>
      </c>
      <c r="D8" s="2">
        <v>4.8</v>
      </c>
      <c r="E8" s="2">
        <v>28</v>
      </c>
      <c r="G8" s="2">
        <v>4.8</v>
      </c>
      <c r="H8" s="2">
        <v>28</v>
      </c>
      <c r="J8" s="2">
        <v>4.8</v>
      </c>
      <c r="K8" s="2">
        <v>28</v>
      </c>
    </row>
    <row r="9" spans="1:11" ht="22.5" customHeight="1" x14ac:dyDescent="0.2">
      <c r="A9" s="3" t="s">
        <v>8</v>
      </c>
      <c r="B9" s="5" t="s">
        <v>20</v>
      </c>
      <c r="D9" s="2">
        <v>5.2</v>
      </c>
      <c r="E9" s="2">
        <v>40</v>
      </c>
      <c r="G9" s="2">
        <v>5.2</v>
      </c>
      <c r="H9" s="2">
        <v>40</v>
      </c>
      <c r="J9" s="2">
        <v>5.2</v>
      </c>
      <c r="K9" s="2">
        <v>40</v>
      </c>
    </row>
    <row r="10" spans="1:11" ht="22.5" customHeight="1" x14ac:dyDescent="0.2">
      <c r="A10" s="3" t="s">
        <v>5</v>
      </c>
      <c r="B10" s="6" t="s">
        <v>25</v>
      </c>
      <c r="D10" s="2">
        <v>5.3</v>
      </c>
      <c r="E10" s="2">
        <v>44</v>
      </c>
      <c r="G10" s="2">
        <v>5.3</v>
      </c>
      <c r="H10" s="2">
        <v>44</v>
      </c>
      <c r="J10" s="2">
        <v>5.3</v>
      </c>
      <c r="K10" s="2">
        <v>44</v>
      </c>
    </row>
    <row r="11" spans="1:11" ht="22.5" customHeight="1" x14ac:dyDescent="0.2">
      <c r="A11" s="27" t="str">
        <f>"วันที่ใช้ " &amp; TEXT(E1,"[$-107041E]d mmmm yyyy;@") &amp;" ถึง " &amp; IF(E2&gt;0,TEXT(E2,"[$-107041E]d mmmm yyyy;@"),"-")</f>
        <v>วันที่ใช้ 1 เมษายน 2556 ถึง -</v>
      </c>
      <c r="B11" s="27"/>
      <c r="D11" s="2">
        <v>5.6</v>
      </c>
      <c r="E11" s="2">
        <v>61</v>
      </c>
      <c r="G11" s="2">
        <v>5.6</v>
      </c>
      <c r="H11" s="2">
        <v>78</v>
      </c>
      <c r="J11" s="2">
        <v>5.6</v>
      </c>
      <c r="K11" s="2">
        <v>47</v>
      </c>
    </row>
    <row r="12" spans="1:11" ht="24" x14ac:dyDescent="0.2">
      <c r="D12" s="2">
        <v>6</v>
      </c>
      <c r="E12" s="2">
        <v>90</v>
      </c>
      <c r="G12" s="2">
        <v>6</v>
      </c>
      <c r="H12" s="2">
        <v>105</v>
      </c>
      <c r="J12" s="2">
        <v>6</v>
      </c>
      <c r="K12" s="2">
        <v>59</v>
      </c>
    </row>
    <row r="13" spans="1:11" ht="22.5" customHeight="1" x14ac:dyDescent="0.2">
      <c r="A13" s="1" t="s">
        <v>36</v>
      </c>
      <c r="D13" s="2">
        <v>6.4</v>
      </c>
      <c r="E13" s="2">
        <v>120</v>
      </c>
      <c r="G13" s="2">
        <v>6.4</v>
      </c>
      <c r="H13" s="2">
        <v>142</v>
      </c>
      <c r="J13" s="2">
        <v>6.4</v>
      </c>
      <c r="K13" s="2">
        <v>73</v>
      </c>
    </row>
    <row r="14" spans="1:11" ht="22.5" customHeight="1" x14ac:dyDescent="0.2">
      <c r="A14" s="23" t="s">
        <v>37</v>
      </c>
      <c r="D14" s="2">
        <v>6.8</v>
      </c>
      <c r="E14" s="2">
        <v>158</v>
      </c>
      <c r="G14" s="2">
        <v>6.8</v>
      </c>
      <c r="H14" s="2">
        <v>165</v>
      </c>
      <c r="J14" s="2">
        <v>6.8</v>
      </c>
      <c r="K14" s="2">
        <v>110</v>
      </c>
    </row>
    <row r="15" spans="1:11" ht="22.5" customHeight="1" x14ac:dyDescent="0.2">
      <c r="A15" s="23" t="s">
        <v>39</v>
      </c>
      <c r="D15" s="2">
        <v>7</v>
      </c>
      <c r="E15" s="2">
        <v>174</v>
      </c>
      <c r="G15" s="2">
        <v>7</v>
      </c>
      <c r="H15" s="2">
        <v>174</v>
      </c>
      <c r="J15" s="2">
        <v>7</v>
      </c>
      <c r="K15" s="2">
        <v>174</v>
      </c>
    </row>
    <row r="16" spans="1:11" ht="22.5" customHeight="1" x14ac:dyDescent="0.2">
      <c r="A16" s="28" t="s">
        <v>38</v>
      </c>
      <c r="B16" s="28"/>
      <c r="C16" s="17"/>
      <c r="D16" s="2">
        <v>7.2</v>
      </c>
      <c r="E16" s="2">
        <v>195</v>
      </c>
      <c r="G16" s="2">
        <v>7.2</v>
      </c>
      <c r="H16" s="2">
        <v>195</v>
      </c>
    </row>
    <row r="17" spans="1:11" ht="22.5" customHeight="1" x14ac:dyDescent="0.2">
      <c r="A17" s="28"/>
      <c r="B17" s="28"/>
      <c r="D17" s="2">
        <v>7.6</v>
      </c>
      <c r="E17" s="2">
        <v>234</v>
      </c>
      <c r="G17" s="2">
        <v>7.6</v>
      </c>
      <c r="H17" s="2">
        <v>234</v>
      </c>
    </row>
    <row r="18" spans="1:11" ht="22.5" customHeight="1" x14ac:dyDescent="0.2">
      <c r="D18" s="2">
        <v>8</v>
      </c>
      <c r="E18" s="2">
        <v>275</v>
      </c>
    </row>
    <row r="19" spans="1:11" ht="22.5" customHeight="1" x14ac:dyDescent="0.2">
      <c r="D19" s="2">
        <v>8.4</v>
      </c>
      <c r="E19" s="2">
        <v>315</v>
      </c>
      <c r="G19" s="24" t="s">
        <v>30</v>
      </c>
      <c r="H19" s="24"/>
      <c r="J19" s="24" t="s">
        <v>31</v>
      </c>
      <c r="K19" s="24"/>
    </row>
    <row r="20" spans="1:11" ht="22.5" customHeight="1" x14ac:dyDescent="0.2">
      <c r="D20" s="2">
        <v>8.8000000000000007</v>
      </c>
      <c r="E20" s="2">
        <v>358</v>
      </c>
      <c r="G20" s="24"/>
      <c r="H20" s="24"/>
      <c r="J20" s="24"/>
      <c r="K20" s="24"/>
    </row>
    <row r="21" spans="1:11" ht="22.5" customHeight="1" x14ac:dyDescent="0.2">
      <c r="D21" s="2">
        <v>9.1999999999999993</v>
      </c>
      <c r="E21" s="2">
        <v>398</v>
      </c>
      <c r="G21" s="24"/>
      <c r="H21" s="24"/>
      <c r="J21" s="24"/>
      <c r="K21" s="24"/>
    </row>
    <row r="22" spans="1:11" ht="22.5" customHeight="1" x14ac:dyDescent="0.2">
      <c r="D22" s="2">
        <v>9.6</v>
      </c>
      <c r="E22" s="2">
        <v>445</v>
      </c>
      <c r="G22" s="24"/>
      <c r="H22" s="24"/>
      <c r="J22" s="24"/>
      <c r="K22" s="24"/>
    </row>
    <row r="23" spans="1:11" ht="22.5" customHeight="1" x14ac:dyDescent="0.2">
      <c r="D23" s="2">
        <v>10</v>
      </c>
      <c r="E23" s="2">
        <v>490</v>
      </c>
      <c r="G23" s="24"/>
      <c r="H23" s="24"/>
      <c r="J23" s="24"/>
      <c r="K23" s="24"/>
    </row>
    <row r="24" spans="1:11" ht="22.5" customHeight="1" x14ac:dyDescent="0.2">
      <c r="D24" s="2">
        <v>10.4</v>
      </c>
      <c r="E24" s="2">
        <v>540</v>
      </c>
      <c r="G24" s="24"/>
      <c r="H24" s="24"/>
      <c r="J24" s="24"/>
      <c r="K24" s="24"/>
    </row>
    <row r="25" spans="1:11" ht="22.5" customHeight="1" x14ac:dyDescent="0.2">
      <c r="D25" s="2">
        <v>10.8</v>
      </c>
      <c r="E25" s="2">
        <v>600</v>
      </c>
      <c r="G25" s="24"/>
      <c r="H25" s="24"/>
      <c r="J25" s="24"/>
      <c r="K25" s="24"/>
    </row>
    <row r="26" spans="1:11" ht="22.5" customHeight="1" x14ac:dyDescent="0.2">
      <c r="D26" s="2">
        <v>11.2</v>
      </c>
      <c r="E26" s="2">
        <v>660</v>
      </c>
      <c r="G26" s="24"/>
      <c r="H26" s="24"/>
    </row>
    <row r="27" spans="1:11" ht="22.5" customHeight="1" x14ac:dyDescent="0.2">
      <c r="D27" s="2">
        <v>11.4</v>
      </c>
      <c r="E27" s="2">
        <v>690</v>
      </c>
    </row>
    <row r="28" spans="1:11" ht="22.5" customHeight="1" x14ac:dyDescent="0.2">
      <c r="D28" s="2">
        <v>11.6</v>
      </c>
      <c r="E28" s="2">
        <v>720</v>
      </c>
    </row>
    <row r="29" spans="1:11" ht="22.5" customHeight="1" x14ac:dyDescent="0.2">
      <c r="D29" s="2">
        <v>11.8</v>
      </c>
      <c r="E29" s="2">
        <v>750</v>
      </c>
    </row>
    <row r="30" spans="1:11" ht="22.5" customHeight="1" x14ac:dyDescent="0.2">
      <c r="D30" s="2">
        <v>12</v>
      </c>
      <c r="E30" s="2">
        <v>782</v>
      </c>
    </row>
    <row r="31" spans="1:11" ht="22.5" customHeight="1" x14ac:dyDescent="0.2">
      <c r="D31" s="2">
        <v>12.2</v>
      </c>
      <c r="E31" s="2">
        <v>815</v>
      </c>
    </row>
    <row r="32" spans="1:11" ht="22.5" customHeight="1" x14ac:dyDescent="0.2">
      <c r="D32" s="2">
        <v>12.4</v>
      </c>
      <c r="E32" s="2">
        <v>860</v>
      </c>
    </row>
    <row r="33" spans="4:5" ht="22.5" customHeight="1" x14ac:dyDescent="0.2">
      <c r="D33" s="2">
        <v>12.6</v>
      </c>
      <c r="E33" s="2">
        <v>905</v>
      </c>
    </row>
    <row r="34" spans="4:5" ht="22.5" customHeight="1" x14ac:dyDescent="0.2">
      <c r="D34" s="2">
        <v>12.8</v>
      </c>
      <c r="E34" s="2">
        <v>950</v>
      </c>
    </row>
    <row r="35" spans="4:5" ht="22.5" customHeight="1" x14ac:dyDescent="0.2">
      <c r="D35" s="2">
        <v>13</v>
      </c>
      <c r="E35" s="2">
        <v>1000</v>
      </c>
    </row>
    <row r="36" spans="4:5" ht="22.5" customHeight="1" x14ac:dyDescent="0.2">
      <c r="D36" s="2">
        <v>13.2</v>
      </c>
      <c r="E36" s="2">
        <v>1050</v>
      </c>
    </row>
    <row r="37" spans="4:5" ht="22.5" customHeight="1" x14ac:dyDescent="0.2">
      <c r="D37" s="2">
        <v>13.4</v>
      </c>
      <c r="E37" s="2">
        <v>1110</v>
      </c>
    </row>
    <row r="38" spans="4:5" ht="22.5" customHeight="1" x14ac:dyDescent="0.2">
      <c r="D38" s="2">
        <v>13.6</v>
      </c>
      <c r="E38" s="2">
        <v>1170</v>
      </c>
    </row>
    <row r="39" spans="4:5" ht="22.5" customHeight="1" x14ac:dyDescent="0.2">
      <c r="D39" s="2">
        <v>13.8</v>
      </c>
      <c r="E39" s="2">
        <v>1240</v>
      </c>
    </row>
    <row r="40" spans="4:5" ht="22.5" customHeight="1" x14ac:dyDescent="0.2">
      <c r="D40" s="2">
        <v>14</v>
      </c>
      <c r="E40" s="2">
        <v>1310</v>
      </c>
    </row>
    <row r="41" spans="4:5" ht="22.5" customHeight="1" x14ac:dyDescent="0.2">
      <c r="D41" s="2">
        <v>14.2</v>
      </c>
      <c r="E41" s="2">
        <v>1400</v>
      </c>
    </row>
    <row r="42" spans="4:5" ht="22.5" customHeight="1" x14ac:dyDescent="0.2">
      <c r="D42" s="2">
        <v>14.4</v>
      </c>
      <c r="E42" s="2">
        <v>1500</v>
      </c>
    </row>
    <row r="43" spans="4:5" ht="22.5" customHeight="1" x14ac:dyDescent="0.2">
      <c r="D43" s="2"/>
      <c r="E43" s="2"/>
    </row>
    <row r="44" spans="4:5" ht="22.5" customHeight="1" x14ac:dyDescent="0.2">
      <c r="D44" s="2"/>
      <c r="E44" s="2"/>
    </row>
    <row r="45" spans="4:5" ht="22.5" customHeight="1" x14ac:dyDescent="0.2">
      <c r="D45" s="2"/>
      <c r="E45" s="2"/>
    </row>
    <row r="46" spans="4:5" ht="22.5" customHeight="1" x14ac:dyDescent="0.2">
      <c r="D46" s="2"/>
      <c r="E46" s="2"/>
    </row>
    <row r="47" spans="4:5" ht="22.5" customHeight="1" x14ac:dyDescent="0.2">
      <c r="D47" s="2"/>
      <c r="E47" s="2"/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5">
    <mergeCell ref="J19:K25"/>
    <mergeCell ref="A1:B2"/>
    <mergeCell ref="A11:B11"/>
    <mergeCell ref="G19:H26"/>
    <mergeCell ref="A16:B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17" sqref="O17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7" customFormat="1" ht="27" customHeight="1" x14ac:dyDescent="0.2">
      <c r="A2" s="13" t="s">
        <v>12</v>
      </c>
      <c r="B2" s="14" t="str">
        <f>data!B3</f>
        <v>ตาปี</v>
      </c>
      <c r="C2" s="13" t="s">
        <v>3</v>
      </c>
      <c r="D2" s="14" t="str">
        <f>data!B4</f>
        <v>TD04</v>
      </c>
      <c r="E2" s="13" t="s">
        <v>13</v>
      </c>
      <c r="F2" s="14" t="str">
        <f>data!B5</f>
        <v>โรงสูบน้ำประปาบ้านตาขุน</v>
      </c>
      <c r="G2" s="13" t="s">
        <v>14</v>
      </c>
      <c r="H2" s="14" t="str">
        <f>data!B6</f>
        <v>ต.เขาวง อ.บ้านตาขุน จ.สุราษฎร์ธานี</v>
      </c>
      <c r="I2" s="13" t="s">
        <v>15</v>
      </c>
      <c r="J2" s="14">
        <f>data!B7</f>
        <v>8.9068240000000003</v>
      </c>
      <c r="K2" s="13" t="s">
        <v>16</v>
      </c>
      <c r="L2" s="14">
        <f>data!B8</f>
        <v>98.882565</v>
      </c>
    </row>
    <row r="3" spans="1:12" s="8" customFormat="1" ht="30" customHeight="1" x14ac:dyDescent="0.2">
      <c r="A3" s="30" t="str">
        <f>"Water Year "&amp;data!B9</f>
        <v>Water Year -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zoomScale="70" zoomScaleNormal="70" workbookViewId="0">
      <selection activeCell="R6" sqref="R6"/>
    </sheetView>
  </sheetViews>
  <sheetFormatPr defaultRowHeight="24" x14ac:dyDescent="0.55000000000000004"/>
  <cols>
    <col min="1" max="16384" width="9" style="19"/>
  </cols>
  <sheetData>
    <row r="1" spans="2:4" x14ac:dyDescent="0.55000000000000004">
      <c r="B1" s="18" t="s">
        <v>32</v>
      </c>
      <c r="D1" s="19">
        <v>4.16</v>
      </c>
    </row>
    <row r="2" spans="2:4" x14ac:dyDescent="0.55000000000000004">
      <c r="B2" s="20" t="s">
        <v>33</v>
      </c>
      <c r="C2" s="20" t="s">
        <v>34</v>
      </c>
      <c r="D2" s="20" t="s">
        <v>35</v>
      </c>
    </row>
    <row r="3" spans="2:4" x14ac:dyDescent="0.55000000000000004">
      <c r="B3" s="21">
        <v>472.221</v>
      </c>
      <c r="C3" s="22">
        <v>5.57</v>
      </c>
      <c r="D3" s="22">
        <f>C3+0.1+4.16</f>
        <v>9.83</v>
      </c>
    </row>
    <row r="4" spans="2:4" x14ac:dyDescent="0.55000000000000004">
      <c r="B4" s="21">
        <v>387.77499999999998</v>
      </c>
      <c r="C4" s="22">
        <v>4.67</v>
      </c>
      <c r="D4" s="22">
        <f t="shared" ref="D4:D32" si="0">C4+0.1+4.16</f>
        <v>8.93</v>
      </c>
    </row>
    <row r="5" spans="2:4" x14ac:dyDescent="0.55000000000000004">
      <c r="B5" s="21">
        <v>581.39599999999996</v>
      </c>
      <c r="C5" s="22">
        <v>6.42</v>
      </c>
      <c r="D5" s="22">
        <f t="shared" si="0"/>
        <v>10.68</v>
      </c>
    </row>
    <row r="6" spans="2:4" x14ac:dyDescent="0.55000000000000004">
      <c r="B6" s="21">
        <v>231.33</v>
      </c>
      <c r="C6" s="22">
        <v>3.15</v>
      </c>
      <c r="D6" s="22">
        <f t="shared" si="0"/>
        <v>7.41</v>
      </c>
    </row>
    <row r="7" spans="2:4" x14ac:dyDescent="0.55000000000000004">
      <c r="B7" s="21">
        <v>93.6</v>
      </c>
      <c r="C7" s="22">
        <v>2.38</v>
      </c>
      <c r="D7" s="22">
        <f t="shared" si="0"/>
        <v>6.6400000000000006</v>
      </c>
    </row>
    <row r="8" spans="2:4" x14ac:dyDescent="0.55000000000000004">
      <c r="B8" s="21">
        <v>75.349999999999994</v>
      </c>
      <c r="C8" s="22">
        <v>2.2000000000000002</v>
      </c>
      <c r="D8" s="22">
        <f t="shared" si="0"/>
        <v>6.4600000000000009</v>
      </c>
    </row>
    <row r="9" spans="2:4" x14ac:dyDescent="0.55000000000000004">
      <c r="B9" s="21">
        <v>72.444000000000003</v>
      </c>
      <c r="C9" s="22">
        <v>2.15</v>
      </c>
      <c r="D9" s="22">
        <f t="shared" si="0"/>
        <v>6.41</v>
      </c>
    </row>
    <row r="10" spans="2:4" x14ac:dyDescent="0.55000000000000004">
      <c r="B10" s="21">
        <v>71.063000000000002</v>
      </c>
      <c r="C10" s="22">
        <v>2.1</v>
      </c>
      <c r="D10" s="22">
        <f t="shared" si="0"/>
        <v>6.36</v>
      </c>
    </row>
    <row r="11" spans="2:4" x14ac:dyDescent="0.55000000000000004">
      <c r="B11" s="21">
        <v>68.605999999999995</v>
      </c>
      <c r="C11" s="22">
        <v>2.0499999999999998</v>
      </c>
      <c r="D11" s="22">
        <f t="shared" si="0"/>
        <v>6.3100000000000005</v>
      </c>
    </row>
    <row r="12" spans="2:4" x14ac:dyDescent="0.55000000000000004">
      <c r="B12" s="21">
        <v>66.506</v>
      </c>
      <c r="C12" s="22">
        <v>2</v>
      </c>
      <c r="D12" s="22">
        <f t="shared" si="0"/>
        <v>6.26</v>
      </c>
    </row>
    <row r="13" spans="2:4" x14ac:dyDescent="0.55000000000000004">
      <c r="B13" s="21">
        <v>62.704000000000001</v>
      </c>
      <c r="C13" s="22">
        <v>1.9</v>
      </c>
      <c r="D13" s="22">
        <f t="shared" si="0"/>
        <v>6.16</v>
      </c>
    </row>
    <row r="14" spans="2:4" x14ac:dyDescent="0.55000000000000004">
      <c r="B14" s="21">
        <v>59.344000000000001</v>
      </c>
      <c r="C14" s="22">
        <v>1.7</v>
      </c>
      <c r="D14" s="22">
        <f t="shared" si="0"/>
        <v>5.96</v>
      </c>
    </row>
    <row r="15" spans="2:4" x14ac:dyDescent="0.55000000000000004">
      <c r="B15" s="21">
        <v>21.297999999999998</v>
      </c>
      <c r="C15" s="22">
        <v>0.63</v>
      </c>
      <c r="D15" s="22">
        <f t="shared" si="0"/>
        <v>4.8900000000000006</v>
      </c>
    </row>
    <row r="16" spans="2:4" x14ac:dyDescent="0.55000000000000004">
      <c r="B16" s="21">
        <v>20.558</v>
      </c>
      <c r="C16" s="22">
        <v>0.6</v>
      </c>
      <c r="D16" s="22">
        <f t="shared" si="0"/>
        <v>4.8600000000000003</v>
      </c>
    </row>
    <row r="17" spans="2:4" x14ac:dyDescent="0.55000000000000004">
      <c r="B17" s="21">
        <v>53.234999999999999</v>
      </c>
      <c r="C17" s="22">
        <v>1.05</v>
      </c>
      <c r="D17" s="22">
        <f t="shared" si="0"/>
        <v>5.3100000000000005</v>
      </c>
    </row>
    <row r="18" spans="2:4" x14ac:dyDescent="0.55000000000000004">
      <c r="B18" s="21">
        <v>58.103000000000002</v>
      </c>
      <c r="C18" s="22">
        <v>1.1100000000000001</v>
      </c>
      <c r="D18" s="22">
        <f t="shared" si="0"/>
        <v>5.37</v>
      </c>
    </row>
    <row r="19" spans="2:4" x14ac:dyDescent="0.55000000000000004">
      <c r="B19" s="21">
        <v>61.811999999999998</v>
      </c>
      <c r="C19" s="22">
        <v>1.1499999999999999</v>
      </c>
      <c r="D19" s="22">
        <f t="shared" si="0"/>
        <v>5.41</v>
      </c>
    </row>
    <row r="20" spans="2:4" x14ac:dyDescent="0.55000000000000004">
      <c r="B20" s="21">
        <v>65.697999999999993</v>
      </c>
      <c r="C20" s="22">
        <v>1.21</v>
      </c>
      <c r="D20" s="22">
        <f t="shared" si="0"/>
        <v>5.4700000000000006</v>
      </c>
    </row>
    <row r="21" spans="2:4" x14ac:dyDescent="0.55000000000000004">
      <c r="B21" s="21">
        <v>73.644999999999996</v>
      </c>
      <c r="C21" s="22">
        <v>1.3</v>
      </c>
      <c r="D21" s="22">
        <f t="shared" si="0"/>
        <v>5.5600000000000005</v>
      </c>
    </row>
    <row r="22" spans="2:4" x14ac:dyDescent="0.55000000000000004">
      <c r="B22" s="21">
        <v>76.063999999999993</v>
      </c>
      <c r="C22" s="22">
        <v>1.35</v>
      </c>
      <c r="D22" s="22">
        <f t="shared" si="0"/>
        <v>5.61</v>
      </c>
    </row>
    <row r="23" spans="2:4" x14ac:dyDescent="0.55000000000000004">
      <c r="B23" s="21">
        <v>78.647999999999996</v>
      </c>
      <c r="C23" s="22">
        <v>1.4</v>
      </c>
      <c r="D23" s="22">
        <f t="shared" si="0"/>
        <v>5.66</v>
      </c>
    </row>
    <row r="24" spans="2:4" x14ac:dyDescent="0.55000000000000004">
      <c r="B24" s="21">
        <v>84.742000000000004</v>
      </c>
      <c r="C24" s="22">
        <v>1.5</v>
      </c>
      <c r="D24" s="22">
        <f t="shared" si="0"/>
        <v>5.76</v>
      </c>
    </row>
    <row r="25" spans="2:4" x14ac:dyDescent="0.55000000000000004">
      <c r="B25" s="21">
        <v>82.784999999999997</v>
      </c>
      <c r="C25" s="22">
        <v>1.52</v>
      </c>
      <c r="D25" s="22">
        <f t="shared" si="0"/>
        <v>5.78</v>
      </c>
    </row>
    <row r="26" spans="2:4" x14ac:dyDescent="0.55000000000000004">
      <c r="B26" s="21">
        <v>100.08499999999999</v>
      </c>
      <c r="C26" s="22">
        <v>1.77</v>
      </c>
      <c r="D26" s="22">
        <f t="shared" si="0"/>
        <v>6.03</v>
      </c>
    </row>
    <row r="27" spans="2:4" x14ac:dyDescent="0.55000000000000004">
      <c r="B27" s="21">
        <v>103.52200000000001</v>
      </c>
      <c r="C27" s="22">
        <v>1.8</v>
      </c>
      <c r="D27" s="22">
        <f t="shared" si="0"/>
        <v>6.0600000000000005</v>
      </c>
    </row>
    <row r="28" spans="2:4" x14ac:dyDescent="0.55000000000000004">
      <c r="B28" s="21">
        <v>105.907</v>
      </c>
      <c r="C28" s="22">
        <v>1.85</v>
      </c>
      <c r="D28" s="22">
        <f t="shared" si="0"/>
        <v>6.11</v>
      </c>
    </row>
    <row r="29" spans="2:4" x14ac:dyDescent="0.55000000000000004">
      <c r="B29" s="21">
        <v>111.883</v>
      </c>
      <c r="C29" s="22">
        <v>1.9</v>
      </c>
      <c r="D29" s="22">
        <f t="shared" si="0"/>
        <v>6.16</v>
      </c>
    </row>
    <row r="30" spans="2:4" x14ac:dyDescent="0.55000000000000004">
      <c r="B30" s="21">
        <v>115.315</v>
      </c>
      <c r="C30" s="22">
        <v>1.93</v>
      </c>
      <c r="D30" s="22">
        <f t="shared" si="0"/>
        <v>6.1899999999999995</v>
      </c>
    </row>
    <row r="31" spans="2:4" x14ac:dyDescent="0.55000000000000004">
      <c r="B31" s="21">
        <v>243.083</v>
      </c>
      <c r="C31" s="22">
        <v>3.6</v>
      </c>
      <c r="D31" s="22">
        <f t="shared" si="0"/>
        <v>7.86</v>
      </c>
    </row>
    <row r="32" spans="2:4" x14ac:dyDescent="0.55000000000000004">
      <c r="B32" s="21">
        <v>262.58</v>
      </c>
      <c r="C32" s="22">
        <v>3.65</v>
      </c>
      <c r="D32" s="22">
        <f t="shared" si="0"/>
        <v>7.91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curve</vt:lpstr>
      <vt:lpstr>TD04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2019-08-27T06:35:39Z</dcterms:modified>
</cp:coreProperties>
</file>