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PROJECT WRMD\2019_2562\2019 วัดน้ำ-Rating curve\2019 Rating Flood Pakmun\"/>
    </mc:Choice>
  </mc:AlternateContent>
  <bookViews>
    <workbookView xWindow="0" yWindow="0" windowWidth="15675" windowHeight="7590" tabRatio="685"/>
  </bookViews>
  <sheets>
    <sheet name="data" sheetId="1" r:id="rId1"/>
    <sheet name="curve" sheetId="2" r:id="rId2"/>
    <sheet name="compare-curve" sheetId="8" r:id="rId3"/>
    <sheet name="EGAT2013" sheetId="10" r:id="rId4"/>
    <sheet name="2017" sheetId="14" r:id="rId5"/>
    <sheet name="2018" sheetId="15" r:id="rId6"/>
    <sheet name="M.11B-Flood" sheetId="13" r:id="rId7"/>
    <sheet name="data M.11B" sheetId="11" r:id="rId8"/>
    <sheet name="data TS5" sheetId="12" r:id="rId9"/>
  </sheets>
  <definedNames>
    <definedName name="_xlnm._FilterDatabase" localSheetId="3" hidden="1">EGAT2013!$AD$3:$AE$3</definedName>
    <definedName name="_xlnm.Print_Area" localSheetId="2">'compare-curve'!$A$1:$L$34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3" i="13" l="1"/>
  <c r="C212" i="13"/>
  <c r="C211" i="13"/>
  <c r="C210" i="13"/>
  <c r="C209" i="13"/>
  <c r="C208" i="13"/>
  <c r="C207" i="13"/>
  <c r="C206" i="13"/>
  <c r="C205" i="13"/>
  <c r="C204" i="13"/>
  <c r="C203" i="13"/>
  <c r="C202" i="13"/>
  <c r="C201" i="13"/>
  <c r="C200" i="13"/>
  <c r="C199" i="13"/>
  <c r="C198" i="13"/>
  <c r="C197" i="13"/>
  <c r="C196" i="13"/>
  <c r="C195" i="13"/>
  <c r="C194" i="13"/>
  <c r="C193" i="13"/>
  <c r="C192" i="13"/>
  <c r="C191" i="13"/>
  <c r="C190" i="13"/>
  <c r="C189" i="13"/>
  <c r="C188" i="13"/>
  <c r="C187" i="13"/>
  <c r="C186" i="13"/>
  <c r="C185" i="13"/>
  <c r="C184" i="13"/>
  <c r="C183" i="13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E123" i="13"/>
  <c r="C123" i="13"/>
  <c r="E122" i="13"/>
  <c r="C122" i="13"/>
  <c r="C121" i="13"/>
  <c r="C120" i="13"/>
  <c r="C119" i="13"/>
  <c r="C118" i="13"/>
  <c r="C117" i="13"/>
  <c r="E116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AG37" i="10" l="1"/>
  <c r="AH37" i="10"/>
  <c r="AG38" i="10"/>
  <c r="AH38" i="10"/>
  <c r="E203" i="12" l="1"/>
  <c r="E202" i="12"/>
  <c r="E201" i="12"/>
  <c r="E200" i="12"/>
  <c r="E199" i="12"/>
  <c r="G198" i="12"/>
  <c r="D198" i="12" s="1"/>
  <c r="E198" i="12"/>
  <c r="E197" i="12"/>
  <c r="E196" i="12"/>
  <c r="D196" i="12"/>
  <c r="E195" i="12"/>
  <c r="E194" i="12"/>
  <c r="E193" i="12"/>
  <c r="E192" i="12"/>
  <c r="E191" i="12"/>
  <c r="G190" i="12"/>
  <c r="D190" i="12" s="1"/>
  <c r="E190" i="12"/>
  <c r="E189" i="12"/>
  <c r="E188" i="12"/>
  <c r="D188" i="12"/>
  <c r="E187" i="12"/>
  <c r="E186" i="12"/>
  <c r="E185" i="12"/>
  <c r="E184" i="12"/>
  <c r="E183" i="12"/>
  <c r="G182" i="12"/>
  <c r="D182" i="12" s="1"/>
  <c r="E182" i="12"/>
  <c r="E181" i="12"/>
  <c r="E180" i="12"/>
  <c r="D180" i="12"/>
  <c r="E179" i="12"/>
  <c r="E178" i="12"/>
  <c r="E177" i="12"/>
  <c r="E176" i="12"/>
  <c r="E175" i="12"/>
  <c r="G174" i="12"/>
  <c r="D174" i="12" s="1"/>
  <c r="E174" i="12"/>
  <c r="E173" i="12"/>
  <c r="E172" i="12"/>
  <c r="D172" i="12"/>
  <c r="E171" i="12"/>
  <c r="E170" i="12"/>
  <c r="E169" i="12"/>
  <c r="E168" i="12"/>
  <c r="E167" i="12"/>
  <c r="G166" i="12"/>
  <c r="D166" i="12" s="1"/>
  <c r="E166" i="12"/>
  <c r="E165" i="12"/>
  <c r="E164" i="12"/>
  <c r="D164" i="12"/>
  <c r="E163" i="12"/>
  <c r="E162" i="12"/>
  <c r="E161" i="12"/>
  <c r="E160" i="12"/>
  <c r="E159" i="12"/>
  <c r="G158" i="12"/>
  <c r="D158" i="12" s="1"/>
  <c r="E158" i="12"/>
  <c r="E157" i="12"/>
  <c r="E156" i="12"/>
  <c r="D156" i="12"/>
  <c r="E155" i="12"/>
  <c r="E154" i="12"/>
  <c r="E153" i="12"/>
  <c r="E152" i="12"/>
  <c r="E151" i="12"/>
  <c r="I150" i="12"/>
  <c r="E150" i="12"/>
  <c r="E149" i="12"/>
  <c r="E148" i="12"/>
  <c r="E147" i="12"/>
  <c r="E146" i="12"/>
  <c r="E145" i="12"/>
  <c r="E144" i="12"/>
  <c r="E143" i="12"/>
  <c r="D143" i="12"/>
  <c r="E142" i="12"/>
  <c r="E141" i="12"/>
  <c r="E140" i="12"/>
  <c r="E139" i="12"/>
  <c r="E138" i="12"/>
  <c r="E137" i="12"/>
  <c r="E136" i="12"/>
  <c r="E135" i="12"/>
  <c r="D135" i="12"/>
  <c r="E134" i="12"/>
  <c r="E133" i="12"/>
  <c r="E132" i="12"/>
  <c r="E131" i="12"/>
  <c r="D131" i="12"/>
  <c r="E130" i="12"/>
  <c r="E129" i="12"/>
  <c r="E128" i="12"/>
  <c r="E127" i="12"/>
  <c r="D127" i="12"/>
  <c r="E126" i="12"/>
  <c r="E125" i="12"/>
  <c r="E124" i="12"/>
  <c r="E123" i="12"/>
  <c r="D123" i="12"/>
  <c r="E122" i="12"/>
  <c r="E121" i="12"/>
  <c r="E120" i="12"/>
  <c r="E119" i="12"/>
  <c r="D119" i="12"/>
  <c r="E118" i="12"/>
  <c r="E117" i="12"/>
  <c r="E116" i="12"/>
  <c r="E115" i="12"/>
  <c r="D115" i="12"/>
  <c r="E114" i="12"/>
  <c r="E113" i="12"/>
  <c r="E112" i="12"/>
  <c r="E111" i="12"/>
  <c r="D111" i="12"/>
  <c r="E110" i="12"/>
  <c r="E109" i="12"/>
  <c r="E108" i="12"/>
  <c r="E107" i="12"/>
  <c r="D107" i="12"/>
  <c r="E106" i="12"/>
  <c r="E105" i="12"/>
  <c r="E104" i="12"/>
  <c r="E103" i="12"/>
  <c r="D103" i="12"/>
  <c r="E102" i="12"/>
  <c r="E101" i="12"/>
  <c r="E100" i="12"/>
  <c r="E99" i="12"/>
  <c r="D99" i="12"/>
  <c r="E98" i="12"/>
  <c r="E97" i="12"/>
  <c r="E96" i="12"/>
  <c r="E95" i="12"/>
  <c r="D95" i="12"/>
  <c r="E94" i="12"/>
  <c r="E93" i="12"/>
  <c r="E92" i="12"/>
  <c r="E91" i="12"/>
  <c r="D91" i="12"/>
  <c r="E90" i="12"/>
  <c r="E89" i="12"/>
  <c r="E88" i="12"/>
  <c r="E87" i="12"/>
  <c r="D87" i="12"/>
  <c r="E86" i="12"/>
  <c r="E85" i="12"/>
  <c r="E84" i="12"/>
  <c r="E83" i="12"/>
  <c r="D83" i="12"/>
  <c r="E82" i="12"/>
  <c r="E81" i="12"/>
  <c r="E80" i="12"/>
  <c r="E79" i="12"/>
  <c r="D79" i="12"/>
  <c r="E78" i="12"/>
  <c r="E77" i="12"/>
  <c r="E76" i="12"/>
  <c r="E75" i="12"/>
  <c r="D75" i="12"/>
  <c r="E74" i="12"/>
  <c r="E73" i="12"/>
  <c r="E72" i="12"/>
  <c r="E71" i="12"/>
  <c r="D71" i="12"/>
  <c r="E70" i="12"/>
  <c r="E69" i="12"/>
  <c r="E68" i="12"/>
  <c r="E67" i="12"/>
  <c r="D67" i="12"/>
  <c r="E66" i="12"/>
  <c r="E65" i="12"/>
  <c r="E64" i="12"/>
  <c r="E63" i="12"/>
  <c r="D63" i="12"/>
  <c r="E62" i="12"/>
  <c r="E61" i="12"/>
  <c r="E60" i="12"/>
  <c r="E59" i="12"/>
  <c r="D59" i="12"/>
  <c r="E58" i="12"/>
  <c r="E57" i="12"/>
  <c r="E56" i="12"/>
  <c r="E55" i="12"/>
  <c r="E54" i="12"/>
  <c r="E53" i="12"/>
  <c r="E52" i="12"/>
  <c r="E51" i="12"/>
  <c r="E50" i="12"/>
  <c r="E49" i="12"/>
  <c r="G48" i="12"/>
  <c r="D48" i="12" s="1"/>
  <c r="E48" i="12"/>
  <c r="E47" i="12"/>
  <c r="E46" i="12"/>
  <c r="E45" i="12"/>
  <c r="E44" i="12"/>
  <c r="E43" i="12"/>
  <c r="E42" i="12"/>
  <c r="E41" i="12"/>
  <c r="G40" i="12"/>
  <c r="D40" i="12" s="1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G15" i="12"/>
  <c r="D15" i="12" s="1"/>
  <c r="E15" i="12"/>
  <c r="E14" i="12"/>
  <c r="E13" i="12"/>
  <c r="E12" i="12"/>
  <c r="E11" i="12"/>
  <c r="A11" i="12"/>
  <c r="G10" i="12"/>
  <c r="D10" i="12" s="1"/>
  <c r="E10" i="12"/>
  <c r="E9" i="12"/>
  <c r="E8" i="12"/>
  <c r="D8" i="12"/>
  <c r="E7" i="12"/>
  <c r="G6" i="12"/>
  <c r="D6" i="12" s="1"/>
  <c r="E6" i="12"/>
  <c r="E5" i="12"/>
  <c r="E4" i="12"/>
  <c r="G224" i="11"/>
  <c r="G223" i="11"/>
  <c r="G222" i="11"/>
  <c r="G221" i="11"/>
  <c r="G220" i="11"/>
  <c r="G219" i="11"/>
  <c r="G218" i="11"/>
  <c r="G217" i="11"/>
  <c r="G216" i="11"/>
  <c r="G215" i="11"/>
  <c r="G214" i="11"/>
  <c r="G213" i="11"/>
  <c r="G212" i="11"/>
  <c r="G211" i="11"/>
  <c r="G210" i="11"/>
  <c r="G209" i="11"/>
  <c r="G208" i="11"/>
  <c r="G207" i="11"/>
  <c r="G206" i="11"/>
  <c r="G205" i="11"/>
  <c r="G204" i="11"/>
  <c r="G203" i="11"/>
  <c r="G203" i="12" s="1"/>
  <c r="D203" i="12" s="1"/>
  <c r="G202" i="11"/>
  <c r="G202" i="12" s="1"/>
  <c r="D202" i="12" s="1"/>
  <c r="G201" i="11"/>
  <c r="G201" i="12" s="1"/>
  <c r="D201" i="12" s="1"/>
  <c r="G200" i="11"/>
  <c r="G200" i="12" s="1"/>
  <c r="D200" i="12" s="1"/>
  <c r="G199" i="11"/>
  <c r="G199" i="12" s="1"/>
  <c r="D199" i="12" s="1"/>
  <c r="G198" i="11"/>
  <c r="G197" i="11"/>
  <c r="G197" i="12" s="1"/>
  <c r="D197" i="12" s="1"/>
  <c r="G196" i="11"/>
  <c r="G196" i="12" s="1"/>
  <c r="G195" i="11"/>
  <c r="G195" i="12" s="1"/>
  <c r="D195" i="12" s="1"/>
  <c r="G194" i="11"/>
  <c r="G194" i="12" s="1"/>
  <c r="D194" i="12" s="1"/>
  <c r="G193" i="11"/>
  <c r="G193" i="12" s="1"/>
  <c r="D193" i="12" s="1"/>
  <c r="G192" i="11"/>
  <c r="G192" i="12" s="1"/>
  <c r="D192" i="12" s="1"/>
  <c r="G191" i="11"/>
  <c r="G191" i="12" s="1"/>
  <c r="D191" i="12" s="1"/>
  <c r="G190" i="11"/>
  <c r="G189" i="11"/>
  <c r="G189" i="12" s="1"/>
  <c r="D189" i="12" s="1"/>
  <c r="G188" i="11"/>
  <c r="G188" i="12" s="1"/>
  <c r="G187" i="11"/>
  <c r="G187" i="12" s="1"/>
  <c r="D187" i="12" s="1"/>
  <c r="G186" i="11"/>
  <c r="G186" i="12" s="1"/>
  <c r="D186" i="12" s="1"/>
  <c r="G185" i="11"/>
  <c r="G185" i="12" s="1"/>
  <c r="D185" i="12" s="1"/>
  <c r="G184" i="11"/>
  <c r="G184" i="12" s="1"/>
  <c r="D184" i="12" s="1"/>
  <c r="G183" i="11"/>
  <c r="G183" i="12" s="1"/>
  <c r="D183" i="12" s="1"/>
  <c r="G182" i="11"/>
  <c r="G181" i="11"/>
  <c r="G181" i="12" s="1"/>
  <c r="D181" i="12" s="1"/>
  <c r="G180" i="11"/>
  <c r="G180" i="12" s="1"/>
  <c r="G179" i="11"/>
  <c r="G179" i="12" s="1"/>
  <c r="D179" i="12" s="1"/>
  <c r="G178" i="11"/>
  <c r="G178" i="12" s="1"/>
  <c r="D178" i="12" s="1"/>
  <c r="G177" i="11"/>
  <c r="G177" i="12" s="1"/>
  <c r="D177" i="12" s="1"/>
  <c r="G176" i="11"/>
  <c r="G176" i="12" s="1"/>
  <c r="D176" i="12" s="1"/>
  <c r="G175" i="11"/>
  <c r="G175" i="12" s="1"/>
  <c r="D175" i="12" s="1"/>
  <c r="G174" i="11"/>
  <c r="G173" i="11"/>
  <c r="G173" i="12" s="1"/>
  <c r="D173" i="12" s="1"/>
  <c r="G172" i="11"/>
  <c r="G172" i="12" s="1"/>
  <c r="G171" i="11"/>
  <c r="G171" i="12" s="1"/>
  <c r="D171" i="12" s="1"/>
  <c r="G170" i="11"/>
  <c r="G170" i="12" s="1"/>
  <c r="D170" i="12" s="1"/>
  <c r="G169" i="11"/>
  <c r="G169" i="12" s="1"/>
  <c r="D169" i="12" s="1"/>
  <c r="G168" i="11"/>
  <c r="G168" i="12" s="1"/>
  <c r="D168" i="12" s="1"/>
  <c r="G167" i="11"/>
  <c r="G167" i="12" s="1"/>
  <c r="D167" i="12" s="1"/>
  <c r="G166" i="11"/>
  <c r="G165" i="11"/>
  <c r="G165" i="12" s="1"/>
  <c r="D165" i="12" s="1"/>
  <c r="G164" i="11"/>
  <c r="G164" i="12" s="1"/>
  <c r="G163" i="11"/>
  <c r="G163" i="12" s="1"/>
  <c r="D163" i="12" s="1"/>
  <c r="G162" i="11"/>
  <c r="G162" i="12" s="1"/>
  <c r="D162" i="12" s="1"/>
  <c r="G161" i="11"/>
  <c r="G161" i="12" s="1"/>
  <c r="D161" i="12" s="1"/>
  <c r="G160" i="11"/>
  <c r="G160" i="12" s="1"/>
  <c r="D160" i="12" s="1"/>
  <c r="G159" i="11"/>
  <c r="G159" i="12" s="1"/>
  <c r="D159" i="12" s="1"/>
  <c r="G158" i="11"/>
  <c r="G157" i="11"/>
  <c r="G157" i="12" s="1"/>
  <c r="D157" i="12" s="1"/>
  <c r="G156" i="11"/>
  <c r="G156" i="12" s="1"/>
  <c r="G155" i="11"/>
  <c r="G155" i="12" s="1"/>
  <c r="D155" i="12" s="1"/>
  <c r="G154" i="11"/>
  <c r="G154" i="12" s="1"/>
  <c r="D154" i="12" s="1"/>
  <c r="G153" i="11"/>
  <c r="G153" i="12" s="1"/>
  <c r="D153" i="12" s="1"/>
  <c r="G152" i="11"/>
  <c r="G152" i="12" s="1"/>
  <c r="D152" i="12" s="1"/>
  <c r="G151" i="11"/>
  <c r="G151" i="12" s="1"/>
  <c r="D151" i="12" s="1"/>
  <c r="G150" i="11"/>
  <c r="G150" i="12" s="1"/>
  <c r="D150" i="12" s="1"/>
  <c r="G149" i="11"/>
  <c r="G149" i="12" s="1"/>
  <c r="D149" i="12" s="1"/>
  <c r="G148" i="11"/>
  <c r="G148" i="12" s="1"/>
  <c r="D148" i="12" s="1"/>
  <c r="G147" i="11"/>
  <c r="G147" i="12" s="1"/>
  <c r="D147" i="12" s="1"/>
  <c r="G146" i="11"/>
  <c r="G146" i="12" s="1"/>
  <c r="D146" i="12" s="1"/>
  <c r="G145" i="11"/>
  <c r="G145" i="12" s="1"/>
  <c r="D145" i="12" s="1"/>
  <c r="G144" i="11"/>
  <c r="G144" i="12" s="1"/>
  <c r="D144" i="12" s="1"/>
  <c r="G143" i="11"/>
  <c r="G143" i="12" s="1"/>
  <c r="G142" i="11"/>
  <c r="G142" i="12" s="1"/>
  <c r="D142" i="12" s="1"/>
  <c r="G141" i="11"/>
  <c r="G141" i="12" s="1"/>
  <c r="D141" i="12" s="1"/>
  <c r="G140" i="11"/>
  <c r="G140" i="12" s="1"/>
  <c r="D140" i="12" s="1"/>
  <c r="G139" i="11"/>
  <c r="G139" i="12" s="1"/>
  <c r="D139" i="12" s="1"/>
  <c r="G138" i="11"/>
  <c r="G138" i="12" s="1"/>
  <c r="D138" i="12" s="1"/>
  <c r="G137" i="11"/>
  <c r="G137" i="12" s="1"/>
  <c r="D137" i="12" s="1"/>
  <c r="G136" i="11"/>
  <c r="G136" i="12" s="1"/>
  <c r="D136" i="12" s="1"/>
  <c r="G135" i="11"/>
  <c r="G135" i="12" s="1"/>
  <c r="G134" i="11"/>
  <c r="G134" i="12" s="1"/>
  <c r="D134" i="12" s="1"/>
  <c r="G133" i="11"/>
  <c r="G133" i="12" s="1"/>
  <c r="D133" i="12" s="1"/>
  <c r="G132" i="11"/>
  <c r="G132" i="12" s="1"/>
  <c r="D132" i="12" s="1"/>
  <c r="G131" i="11"/>
  <c r="G131" i="12" s="1"/>
  <c r="G130" i="11"/>
  <c r="G130" i="12" s="1"/>
  <c r="D130" i="12" s="1"/>
  <c r="G129" i="11"/>
  <c r="G129" i="12" s="1"/>
  <c r="D129" i="12" s="1"/>
  <c r="G128" i="11"/>
  <c r="G128" i="12" s="1"/>
  <c r="D128" i="12" s="1"/>
  <c r="G127" i="11"/>
  <c r="G127" i="12" s="1"/>
  <c r="G126" i="11"/>
  <c r="G126" i="12" s="1"/>
  <c r="D126" i="12" s="1"/>
  <c r="G125" i="11"/>
  <c r="G125" i="12" s="1"/>
  <c r="D125" i="12" s="1"/>
  <c r="G124" i="11"/>
  <c r="G124" i="12" s="1"/>
  <c r="D124" i="12" s="1"/>
  <c r="G123" i="11"/>
  <c r="G123" i="12" s="1"/>
  <c r="G122" i="11"/>
  <c r="G122" i="12" s="1"/>
  <c r="D122" i="12" s="1"/>
  <c r="G121" i="11"/>
  <c r="G121" i="12" s="1"/>
  <c r="D121" i="12" s="1"/>
  <c r="G120" i="11"/>
  <c r="G120" i="12" s="1"/>
  <c r="D120" i="12" s="1"/>
  <c r="G119" i="11"/>
  <c r="G119" i="12" s="1"/>
  <c r="G118" i="11"/>
  <c r="G118" i="12" s="1"/>
  <c r="D118" i="12" s="1"/>
  <c r="G117" i="11"/>
  <c r="G117" i="12" s="1"/>
  <c r="D117" i="12" s="1"/>
  <c r="G116" i="11"/>
  <c r="G116" i="12" s="1"/>
  <c r="D116" i="12" s="1"/>
  <c r="G115" i="11"/>
  <c r="G115" i="12" s="1"/>
  <c r="G114" i="11"/>
  <c r="G114" i="12" s="1"/>
  <c r="D114" i="12" s="1"/>
  <c r="G113" i="11"/>
  <c r="G113" i="12" s="1"/>
  <c r="D113" i="12" s="1"/>
  <c r="G112" i="11"/>
  <c r="G112" i="12" s="1"/>
  <c r="D112" i="12" s="1"/>
  <c r="G111" i="11"/>
  <c r="G111" i="12" s="1"/>
  <c r="G110" i="11"/>
  <c r="G110" i="12" s="1"/>
  <c r="D110" i="12" s="1"/>
  <c r="I109" i="11"/>
  <c r="G109" i="11"/>
  <c r="G109" i="12" s="1"/>
  <c r="D109" i="12" s="1"/>
  <c r="G108" i="11"/>
  <c r="G108" i="12" s="1"/>
  <c r="D108" i="12" s="1"/>
  <c r="G107" i="11"/>
  <c r="G107" i="12" s="1"/>
  <c r="G106" i="11"/>
  <c r="G106" i="12" s="1"/>
  <c r="D106" i="12" s="1"/>
  <c r="G105" i="11"/>
  <c r="G105" i="12" s="1"/>
  <c r="D105" i="12" s="1"/>
  <c r="G104" i="11"/>
  <c r="G104" i="12" s="1"/>
  <c r="D104" i="12" s="1"/>
  <c r="G103" i="11"/>
  <c r="G103" i="12" s="1"/>
  <c r="G102" i="11"/>
  <c r="G102" i="12" s="1"/>
  <c r="D102" i="12" s="1"/>
  <c r="G101" i="11"/>
  <c r="G101" i="12" s="1"/>
  <c r="D101" i="12" s="1"/>
  <c r="G100" i="11"/>
  <c r="G100" i="12" s="1"/>
  <c r="D100" i="12" s="1"/>
  <c r="G99" i="11"/>
  <c r="G99" i="12" s="1"/>
  <c r="G98" i="11"/>
  <c r="G98" i="12" s="1"/>
  <c r="D98" i="12" s="1"/>
  <c r="G97" i="11"/>
  <c r="G97" i="12" s="1"/>
  <c r="D97" i="12" s="1"/>
  <c r="G96" i="11"/>
  <c r="G96" i="12" s="1"/>
  <c r="D96" i="12" s="1"/>
  <c r="G95" i="11"/>
  <c r="G95" i="12" s="1"/>
  <c r="G94" i="11"/>
  <c r="G94" i="12" s="1"/>
  <c r="D94" i="12" s="1"/>
  <c r="G93" i="11"/>
  <c r="G93" i="12" s="1"/>
  <c r="D93" i="12" s="1"/>
  <c r="G92" i="11"/>
  <c r="G92" i="12" s="1"/>
  <c r="D92" i="12" s="1"/>
  <c r="G91" i="11"/>
  <c r="G91" i="12" s="1"/>
  <c r="G90" i="11"/>
  <c r="G90" i="12" s="1"/>
  <c r="D90" i="12" s="1"/>
  <c r="G89" i="11"/>
  <c r="G89" i="12" s="1"/>
  <c r="D89" i="12" s="1"/>
  <c r="G88" i="11"/>
  <c r="G88" i="12" s="1"/>
  <c r="D88" i="12" s="1"/>
  <c r="G87" i="11"/>
  <c r="G87" i="12" s="1"/>
  <c r="G86" i="11"/>
  <c r="G86" i="12" s="1"/>
  <c r="D86" i="12" s="1"/>
  <c r="G85" i="11"/>
  <c r="G85" i="12" s="1"/>
  <c r="D85" i="12" s="1"/>
  <c r="G84" i="11"/>
  <c r="G84" i="12" s="1"/>
  <c r="D84" i="12" s="1"/>
  <c r="G83" i="11"/>
  <c r="G83" i="12" s="1"/>
  <c r="G82" i="11"/>
  <c r="G82" i="12" s="1"/>
  <c r="D82" i="12" s="1"/>
  <c r="G81" i="11"/>
  <c r="G81" i="12" s="1"/>
  <c r="D81" i="12" s="1"/>
  <c r="G80" i="11"/>
  <c r="G80" i="12" s="1"/>
  <c r="D80" i="12" s="1"/>
  <c r="G79" i="11"/>
  <c r="G79" i="12" s="1"/>
  <c r="G78" i="11"/>
  <c r="G78" i="12" s="1"/>
  <c r="D78" i="12" s="1"/>
  <c r="G77" i="11"/>
  <c r="G77" i="12" s="1"/>
  <c r="D77" i="12" s="1"/>
  <c r="G76" i="11"/>
  <c r="G76" i="12" s="1"/>
  <c r="D76" i="12" s="1"/>
  <c r="G75" i="11"/>
  <c r="G75" i="12" s="1"/>
  <c r="G74" i="11"/>
  <c r="G74" i="12" s="1"/>
  <c r="D74" i="12" s="1"/>
  <c r="G73" i="11"/>
  <c r="G73" i="12" s="1"/>
  <c r="D73" i="12" s="1"/>
  <c r="G72" i="11"/>
  <c r="G72" i="12" s="1"/>
  <c r="D72" i="12" s="1"/>
  <c r="G71" i="11"/>
  <c r="G71" i="12" s="1"/>
  <c r="G70" i="11"/>
  <c r="G70" i="12" s="1"/>
  <c r="D70" i="12" s="1"/>
  <c r="G69" i="11"/>
  <c r="G69" i="12" s="1"/>
  <c r="D69" i="12" s="1"/>
  <c r="G68" i="11"/>
  <c r="G68" i="12" s="1"/>
  <c r="D68" i="12" s="1"/>
  <c r="G67" i="11"/>
  <c r="G67" i="12" s="1"/>
  <c r="G66" i="11"/>
  <c r="G66" i="12" s="1"/>
  <c r="D66" i="12" s="1"/>
  <c r="G65" i="11"/>
  <c r="G65" i="12" s="1"/>
  <c r="D65" i="12" s="1"/>
  <c r="G64" i="11"/>
  <c r="G64" i="12" s="1"/>
  <c r="D64" i="12" s="1"/>
  <c r="G63" i="11"/>
  <c r="G63" i="12" s="1"/>
  <c r="G62" i="11"/>
  <c r="G62" i="12" s="1"/>
  <c r="D62" i="12" s="1"/>
  <c r="G61" i="11"/>
  <c r="G61" i="12" s="1"/>
  <c r="D61" i="12" s="1"/>
  <c r="G60" i="11"/>
  <c r="G60" i="12" s="1"/>
  <c r="D60" i="12" s="1"/>
  <c r="G59" i="11"/>
  <c r="G59" i="12" s="1"/>
  <c r="G58" i="11"/>
  <c r="G58" i="12" s="1"/>
  <c r="D58" i="12" s="1"/>
  <c r="I57" i="11"/>
  <c r="G57" i="11"/>
  <c r="G57" i="12" s="1"/>
  <c r="D57" i="12" s="1"/>
  <c r="G56" i="11"/>
  <c r="G56" i="12" s="1"/>
  <c r="D56" i="12" s="1"/>
  <c r="G55" i="11"/>
  <c r="G55" i="12" s="1"/>
  <c r="D55" i="12" s="1"/>
  <c r="G54" i="11"/>
  <c r="G54" i="12" s="1"/>
  <c r="D54" i="12" s="1"/>
  <c r="G53" i="11"/>
  <c r="G53" i="12" s="1"/>
  <c r="D53" i="12" s="1"/>
  <c r="G52" i="11"/>
  <c r="G52" i="12" s="1"/>
  <c r="D52" i="12" s="1"/>
  <c r="G51" i="11"/>
  <c r="G51" i="12" s="1"/>
  <c r="D51" i="12" s="1"/>
  <c r="G50" i="11"/>
  <c r="G50" i="12" s="1"/>
  <c r="D50" i="12" s="1"/>
  <c r="G49" i="11"/>
  <c r="G49" i="12" s="1"/>
  <c r="D49" i="12" s="1"/>
  <c r="G48" i="11"/>
  <c r="G47" i="11"/>
  <c r="G47" i="12" s="1"/>
  <c r="D47" i="12" s="1"/>
  <c r="G46" i="11"/>
  <c r="G46" i="12" s="1"/>
  <c r="D46" i="12" s="1"/>
  <c r="G45" i="11"/>
  <c r="G45" i="12" s="1"/>
  <c r="D45" i="12" s="1"/>
  <c r="G44" i="11"/>
  <c r="G44" i="12" s="1"/>
  <c r="D44" i="12" s="1"/>
  <c r="G43" i="11"/>
  <c r="G43" i="12" s="1"/>
  <c r="D43" i="12" s="1"/>
  <c r="G42" i="11"/>
  <c r="G42" i="12" s="1"/>
  <c r="D42" i="12" s="1"/>
  <c r="G41" i="11"/>
  <c r="G41" i="12" s="1"/>
  <c r="D41" i="12" s="1"/>
  <c r="G40" i="11"/>
  <c r="G39" i="11"/>
  <c r="G39" i="12" s="1"/>
  <c r="D39" i="12" s="1"/>
  <c r="G38" i="11"/>
  <c r="G38" i="12" s="1"/>
  <c r="D38" i="12" s="1"/>
  <c r="G37" i="11"/>
  <c r="G37" i="12" s="1"/>
  <c r="D37" i="12" s="1"/>
  <c r="G36" i="11"/>
  <c r="G36" i="12" s="1"/>
  <c r="D36" i="12" s="1"/>
  <c r="G35" i="11"/>
  <c r="G35" i="12" s="1"/>
  <c r="D35" i="12" s="1"/>
  <c r="G34" i="11"/>
  <c r="G34" i="12" s="1"/>
  <c r="D34" i="12" s="1"/>
  <c r="G33" i="11"/>
  <c r="G33" i="12" s="1"/>
  <c r="D33" i="12" s="1"/>
  <c r="G32" i="11"/>
  <c r="G32" i="12" s="1"/>
  <c r="D32" i="12" s="1"/>
  <c r="G31" i="11"/>
  <c r="G31" i="12" s="1"/>
  <c r="D31" i="12" s="1"/>
  <c r="G30" i="11"/>
  <c r="G30" i="12" s="1"/>
  <c r="D30" i="12" s="1"/>
  <c r="G29" i="11"/>
  <c r="G29" i="12" s="1"/>
  <c r="D29" i="12" s="1"/>
  <c r="G28" i="11"/>
  <c r="G28" i="12" s="1"/>
  <c r="D28" i="12" s="1"/>
  <c r="G27" i="11"/>
  <c r="G27" i="12" s="1"/>
  <c r="D27" i="12" s="1"/>
  <c r="G26" i="11"/>
  <c r="G26" i="12" s="1"/>
  <c r="D26" i="12" s="1"/>
  <c r="G25" i="11"/>
  <c r="G25" i="12" s="1"/>
  <c r="D25" i="12" s="1"/>
  <c r="G24" i="11"/>
  <c r="G24" i="12" s="1"/>
  <c r="D24" i="12" s="1"/>
  <c r="G23" i="11"/>
  <c r="G23" i="12" s="1"/>
  <c r="D23" i="12" s="1"/>
  <c r="G22" i="11"/>
  <c r="G22" i="12" s="1"/>
  <c r="D22" i="12" s="1"/>
  <c r="G21" i="11"/>
  <c r="G21" i="12" s="1"/>
  <c r="D21" i="12" s="1"/>
  <c r="G20" i="11"/>
  <c r="G20" i="12" s="1"/>
  <c r="D20" i="12" s="1"/>
  <c r="G19" i="11"/>
  <c r="G19" i="12" s="1"/>
  <c r="D19" i="12" s="1"/>
  <c r="G18" i="11"/>
  <c r="G18" i="12" s="1"/>
  <c r="D18" i="12" s="1"/>
  <c r="G17" i="11"/>
  <c r="G17" i="12" s="1"/>
  <c r="D17" i="12" s="1"/>
  <c r="G16" i="11"/>
  <c r="G16" i="12" s="1"/>
  <c r="D16" i="12" s="1"/>
  <c r="G15" i="11"/>
  <c r="G14" i="11"/>
  <c r="G14" i="12" s="1"/>
  <c r="D14" i="12" s="1"/>
  <c r="G13" i="11"/>
  <c r="G13" i="12" s="1"/>
  <c r="D13" i="12" s="1"/>
  <c r="G12" i="11"/>
  <c r="G12" i="12" s="1"/>
  <c r="D12" i="12" s="1"/>
  <c r="G11" i="11"/>
  <c r="G11" i="12" s="1"/>
  <c r="D11" i="12" s="1"/>
  <c r="A11" i="11"/>
  <c r="G10" i="11"/>
  <c r="G9" i="11"/>
  <c r="G9" i="12" s="1"/>
  <c r="D9" i="12" s="1"/>
  <c r="G8" i="11"/>
  <c r="G8" i="12" s="1"/>
  <c r="G7" i="11"/>
  <c r="G7" i="12" s="1"/>
  <c r="D7" i="12" s="1"/>
  <c r="G6" i="11"/>
  <c r="G5" i="11"/>
  <c r="G5" i="12" s="1"/>
  <c r="D5" i="12" s="1"/>
  <c r="G4" i="11"/>
  <c r="G4" i="12" s="1"/>
  <c r="D4" i="12" s="1"/>
  <c r="AG33" i="10" l="1"/>
  <c r="AH33" i="10"/>
  <c r="AG34" i="10"/>
  <c r="AH34" i="10"/>
  <c r="AG35" i="10"/>
  <c r="AH35" i="10"/>
  <c r="AG36" i="10"/>
  <c r="AH36" i="10"/>
  <c r="AG5" i="10"/>
  <c r="AH5" i="10"/>
  <c r="AG6" i="10"/>
  <c r="AH6" i="10"/>
  <c r="AG7" i="10"/>
  <c r="AH7" i="10"/>
  <c r="AG8" i="10"/>
  <c r="AH8" i="10"/>
  <c r="AG9" i="10"/>
  <c r="AH9" i="10"/>
  <c r="AG10" i="10"/>
  <c r="AH10" i="10"/>
  <c r="AG11" i="10"/>
  <c r="AH11" i="10"/>
  <c r="AG12" i="10"/>
  <c r="AH12" i="10"/>
  <c r="AG13" i="10"/>
  <c r="AH13" i="10"/>
  <c r="AG14" i="10"/>
  <c r="AH14" i="10"/>
  <c r="AG15" i="10"/>
  <c r="AH15" i="10"/>
  <c r="AG16" i="10"/>
  <c r="AH16" i="10"/>
  <c r="AG17" i="10"/>
  <c r="AH17" i="10"/>
  <c r="AG18" i="10"/>
  <c r="AH18" i="10"/>
  <c r="AG19" i="10"/>
  <c r="AH19" i="10"/>
  <c r="AG20" i="10"/>
  <c r="AH20" i="10"/>
  <c r="AG21" i="10"/>
  <c r="AH21" i="10"/>
  <c r="AG22" i="10"/>
  <c r="AH22" i="10"/>
  <c r="AG23" i="10"/>
  <c r="AH23" i="10"/>
  <c r="AG24" i="10"/>
  <c r="AH24" i="10"/>
  <c r="AG25" i="10"/>
  <c r="AH25" i="10"/>
  <c r="AG26" i="10"/>
  <c r="AH26" i="10"/>
  <c r="AG27" i="10"/>
  <c r="AH27" i="10"/>
  <c r="AG28" i="10"/>
  <c r="AH28" i="10"/>
  <c r="AG29" i="10"/>
  <c r="AH29" i="10"/>
  <c r="AG30" i="10"/>
  <c r="AH30" i="10"/>
  <c r="AG31" i="10"/>
  <c r="AH31" i="10"/>
  <c r="AG32" i="10"/>
  <c r="AH32" i="10"/>
  <c r="AH4" i="10" l="1"/>
  <c r="O368" i="10"/>
  <c r="A368" i="10"/>
  <c r="O367" i="10"/>
  <c r="A367" i="10"/>
  <c r="O366" i="10"/>
  <c r="A366" i="10"/>
  <c r="O365" i="10"/>
  <c r="A365" i="10"/>
  <c r="O364" i="10"/>
  <c r="A364" i="10"/>
  <c r="O363" i="10"/>
  <c r="A363" i="10"/>
  <c r="O362" i="10"/>
  <c r="A362" i="10"/>
  <c r="O361" i="10"/>
  <c r="A361" i="10"/>
  <c r="O360" i="10"/>
  <c r="A360" i="10"/>
  <c r="O359" i="10"/>
  <c r="A359" i="10"/>
  <c r="O358" i="10"/>
  <c r="A358" i="10"/>
  <c r="O357" i="10"/>
  <c r="A357" i="10"/>
  <c r="O356" i="10"/>
  <c r="A356" i="10"/>
  <c r="O355" i="10"/>
  <c r="A355" i="10"/>
  <c r="O354" i="10"/>
  <c r="A354" i="10"/>
  <c r="O353" i="10"/>
  <c r="A353" i="10"/>
  <c r="O352" i="10"/>
  <c r="A352" i="10"/>
  <c r="O351" i="10"/>
  <c r="A351" i="10"/>
  <c r="O350" i="10"/>
  <c r="A350" i="10"/>
  <c r="O349" i="10"/>
  <c r="A349" i="10"/>
  <c r="O348" i="10"/>
  <c r="A348" i="10"/>
  <c r="O347" i="10"/>
  <c r="A347" i="10"/>
  <c r="O346" i="10"/>
  <c r="A346" i="10"/>
  <c r="O345" i="10"/>
  <c r="A345" i="10"/>
  <c r="O344" i="10"/>
  <c r="A344" i="10"/>
  <c r="O343" i="10"/>
  <c r="A343" i="10"/>
  <c r="O342" i="10"/>
  <c r="A342" i="10"/>
  <c r="O341" i="10"/>
  <c r="A341" i="10"/>
  <c r="O340" i="10"/>
  <c r="A340" i="10"/>
  <c r="O339" i="10"/>
  <c r="A339" i="10"/>
  <c r="O338" i="10"/>
  <c r="A338" i="10"/>
  <c r="O337" i="10"/>
  <c r="A337" i="10"/>
  <c r="O336" i="10"/>
  <c r="A336" i="10"/>
  <c r="O335" i="10"/>
  <c r="A335" i="10"/>
  <c r="O334" i="10"/>
  <c r="A334" i="10"/>
  <c r="O333" i="10"/>
  <c r="A333" i="10"/>
  <c r="O332" i="10"/>
  <c r="A332" i="10"/>
  <c r="O331" i="10"/>
  <c r="A331" i="10"/>
  <c r="O330" i="10"/>
  <c r="A330" i="10"/>
  <c r="O329" i="10"/>
  <c r="A329" i="10"/>
  <c r="O328" i="10"/>
  <c r="A328" i="10"/>
  <c r="O327" i="10"/>
  <c r="A327" i="10"/>
  <c r="O326" i="10"/>
  <c r="A326" i="10"/>
  <c r="O325" i="10"/>
  <c r="A325" i="10"/>
  <c r="O324" i="10"/>
  <c r="A324" i="10"/>
  <c r="O323" i="10"/>
  <c r="A323" i="10"/>
  <c r="O322" i="10"/>
  <c r="A322" i="10"/>
  <c r="O321" i="10"/>
  <c r="A321" i="10"/>
  <c r="O320" i="10"/>
  <c r="A320" i="10"/>
  <c r="O319" i="10"/>
  <c r="A319" i="10"/>
  <c r="O318" i="10"/>
  <c r="A318" i="10"/>
  <c r="O317" i="10"/>
  <c r="A317" i="10"/>
  <c r="O316" i="10"/>
  <c r="A316" i="10"/>
  <c r="O315" i="10"/>
  <c r="A315" i="10"/>
  <c r="O314" i="10"/>
  <c r="A314" i="10"/>
  <c r="O313" i="10"/>
  <c r="A313" i="10"/>
  <c r="O312" i="10"/>
  <c r="A312" i="10"/>
  <c r="O311" i="10"/>
  <c r="A311" i="10"/>
  <c r="O310" i="10"/>
  <c r="A310" i="10"/>
  <c r="O309" i="10"/>
  <c r="A309" i="10"/>
  <c r="O308" i="10"/>
  <c r="A308" i="10"/>
  <c r="O307" i="10"/>
  <c r="A307" i="10"/>
  <c r="O306" i="10"/>
  <c r="A306" i="10"/>
  <c r="O305" i="10"/>
  <c r="A305" i="10"/>
  <c r="O304" i="10"/>
  <c r="A304" i="10"/>
  <c r="O303" i="10"/>
  <c r="A303" i="10"/>
  <c r="O302" i="10"/>
  <c r="A302" i="10"/>
  <c r="O301" i="10"/>
  <c r="A301" i="10"/>
  <c r="O300" i="10"/>
  <c r="A300" i="10"/>
  <c r="O299" i="10"/>
  <c r="A299" i="10"/>
  <c r="O298" i="10"/>
  <c r="A298" i="10"/>
  <c r="O297" i="10"/>
  <c r="A297" i="10"/>
  <c r="O296" i="10"/>
  <c r="A296" i="10"/>
  <c r="O295" i="10"/>
  <c r="A295" i="10"/>
  <c r="O294" i="10"/>
  <c r="A294" i="10"/>
  <c r="O293" i="10"/>
  <c r="A293" i="10"/>
  <c r="O292" i="10"/>
  <c r="A292" i="10"/>
  <c r="O291" i="10"/>
  <c r="A291" i="10"/>
  <c r="O290" i="10"/>
  <c r="A290" i="10"/>
  <c r="O289" i="10"/>
  <c r="A289" i="10"/>
  <c r="O288" i="10"/>
  <c r="A288" i="10"/>
  <c r="O287" i="10"/>
  <c r="A287" i="10"/>
  <c r="O286" i="10"/>
  <c r="A286" i="10"/>
  <c r="O285" i="10"/>
  <c r="A285" i="10"/>
  <c r="O284" i="10"/>
  <c r="A284" i="10"/>
  <c r="O283" i="10"/>
  <c r="A283" i="10"/>
  <c r="O282" i="10"/>
  <c r="A282" i="10"/>
  <c r="O281" i="10"/>
  <c r="A281" i="10"/>
  <c r="O280" i="10"/>
  <c r="A280" i="10"/>
  <c r="O279" i="10"/>
  <c r="A279" i="10"/>
  <c r="O278" i="10"/>
  <c r="A278" i="10"/>
  <c r="O277" i="10"/>
  <c r="A277" i="10"/>
  <c r="O276" i="10"/>
  <c r="A276" i="10"/>
  <c r="O275" i="10"/>
  <c r="A275" i="10"/>
  <c r="O274" i="10"/>
  <c r="A274" i="10"/>
  <c r="O273" i="10"/>
  <c r="A273" i="10"/>
  <c r="O272" i="10"/>
  <c r="A272" i="10"/>
  <c r="O271" i="10"/>
  <c r="A271" i="10"/>
  <c r="O270" i="10"/>
  <c r="A270" i="10"/>
  <c r="O269" i="10"/>
  <c r="A269" i="10"/>
  <c r="O268" i="10"/>
  <c r="A268" i="10"/>
  <c r="O267" i="10"/>
  <c r="A267" i="10"/>
  <c r="O266" i="10"/>
  <c r="A266" i="10"/>
  <c r="O265" i="10"/>
  <c r="A265" i="10"/>
  <c r="O264" i="10"/>
  <c r="A264" i="10"/>
  <c r="O263" i="10"/>
  <c r="A263" i="10"/>
  <c r="O262" i="10"/>
  <c r="A262" i="10"/>
  <c r="O261" i="10"/>
  <c r="A261" i="10"/>
  <c r="O260" i="10"/>
  <c r="A260" i="10"/>
  <c r="O259" i="10"/>
  <c r="A259" i="10"/>
  <c r="O258" i="10"/>
  <c r="A258" i="10"/>
  <c r="O257" i="10"/>
  <c r="A257" i="10"/>
  <c r="O256" i="10"/>
  <c r="A256" i="10"/>
  <c r="O255" i="10"/>
  <c r="A255" i="10"/>
  <c r="O254" i="10"/>
  <c r="A254" i="10"/>
  <c r="O253" i="10"/>
  <c r="A253" i="10"/>
  <c r="O252" i="10"/>
  <c r="A252" i="10"/>
  <c r="O251" i="10"/>
  <c r="A251" i="10"/>
  <c r="O250" i="10"/>
  <c r="A250" i="10"/>
  <c r="O249" i="10"/>
  <c r="A249" i="10"/>
  <c r="O248" i="10"/>
  <c r="A248" i="10"/>
  <c r="O247" i="10"/>
  <c r="A247" i="10"/>
  <c r="O246" i="10"/>
  <c r="A246" i="10"/>
  <c r="O245" i="10"/>
  <c r="A245" i="10"/>
  <c r="O244" i="10"/>
  <c r="A244" i="10"/>
  <c r="O243" i="10"/>
  <c r="A243" i="10"/>
  <c r="O242" i="10"/>
  <c r="A242" i="10"/>
  <c r="O241" i="10"/>
  <c r="A241" i="10"/>
  <c r="O240" i="10"/>
  <c r="A240" i="10"/>
  <c r="O239" i="10"/>
  <c r="A239" i="10"/>
  <c r="O238" i="10"/>
  <c r="A238" i="10"/>
  <c r="O237" i="10"/>
  <c r="A237" i="10"/>
  <c r="O236" i="10"/>
  <c r="A236" i="10"/>
  <c r="O235" i="10"/>
  <c r="A235" i="10"/>
  <c r="O234" i="10"/>
  <c r="A234" i="10"/>
  <c r="O233" i="10"/>
  <c r="A233" i="10"/>
  <c r="O232" i="10"/>
  <c r="A232" i="10"/>
  <c r="O231" i="10"/>
  <c r="A231" i="10"/>
  <c r="O230" i="10"/>
  <c r="A230" i="10"/>
  <c r="O229" i="10"/>
  <c r="A229" i="10"/>
  <c r="O228" i="10"/>
  <c r="A228" i="10"/>
  <c r="O227" i="10"/>
  <c r="A227" i="10"/>
  <c r="O226" i="10"/>
  <c r="A226" i="10"/>
  <c r="O225" i="10"/>
  <c r="A225" i="10"/>
  <c r="O224" i="10"/>
  <c r="A224" i="10"/>
  <c r="O223" i="10"/>
  <c r="A223" i="10"/>
  <c r="O222" i="10"/>
  <c r="A222" i="10"/>
  <c r="O221" i="10"/>
  <c r="A221" i="10"/>
  <c r="O220" i="10"/>
  <c r="A220" i="10"/>
  <c r="O219" i="10"/>
  <c r="A219" i="10"/>
  <c r="O218" i="10"/>
  <c r="A218" i="10"/>
  <c r="O217" i="10"/>
  <c r="A217" i="10"/>
  <c r="O216" i="10"/>
  <c r="A216" i="10"/>
  <c r="O215" i="10"/>
  <c r="A215" i="10"/>
  <c r="O214" i="10"/>
  <c r="A214" i="10"/>
  <c r="O213" i="10"/>
  <c r="A213" i="10"/>
  <c r="O212" i="10"/>
  <c r="A212" i="10"/>
  <c r="O211" i="10"/>
  <c r="A211" i="10"/>
  <c r="O210" i="10"/>
  <c r="A210" i="10"/>
  <c r="O209" i="10"/>
  <c r="A209" i="10"/>
  <c r="O208" i="10"/>
  <c r="A208" i="10"/>
  <c r="O207" i="10"/>
  <c r="A207" i="10"/>
  <c r="O206" i="10"/>
  <c r="A206" i="10"/>
  <c r="O205" i="10"/>
  <c r="A205" i="10"/>
  <c r="O204" i="10"/>
  <c r="A204" i="10"/>
  <c r="O203" i="10"/>
  <c r="A203" i="10"/>
  <c r="O202" i="10"/>
  <c r="A202" i="10"/>
  <c r="O201" i="10"/>
  <c r="A201" i="10"/>
  <c r="O200" i="10"/>
  <c r="A200" i="10"/>
  <c r="O199" i="10"/>
  <c r="A199" i="10"/>
  <c r="O198" i="10"/>
  <c r="A198" i="10"/>
  <c r="O197" i="10"/>
  <c r="A197" i="10"/>
  <c r="O196" i="10"/>
  <c r="A196" i="10"/>
  <c r="O195" i="10"/>
  <c r="A195" i="10"/>
  <c r="O194" i="10"/>
  <c r="A194" i="10"/>
  <c r="O193" i="10"/>
  <c r="A193" i="10"/>
  <c r="O192" i="10"/>
  <c r="A192" i="10"/>
  <c r="O191" i="10"/>
  <c r="A191" i="10"/>
  <c r="O190" i="10"/>
  <c r="A190" i="10"/>
  <c r="O189" i="10"/>
  <c r="A189" i="10"/>
  <c r="O188" i="10"/>
  <c r="A188" i="10"/>
  <c r="O187" i="10"/>
  <c r="A187" i="10"/>
  <c r="O186" i="10"/>
  <c r="A186" i="10"/>
  <c r="O185" i="10"/>
  <c r="A185" i="10"/>
  <c r="O184" i="10"/>
  <c r="A184" i="10"/>
  <c r="O183" i="10"/>
  <c r="A183" i="10"/>
  <c r="O182" i="10"/>
  <c r="A182" i="10"/>
  <c r="O181" i="10"/>
  <c r="A181" i="10"/>
  <c r="O180" i="10"/>
  <c r="A180" i="10"/>
  <c r="O179" i="10"/>
  <c r="A179" i="10"/>
  <c r="O178" i="10"/>
  <c r="A178" i="10"/>
  <c r="O177" i="10"/>
  <c r="A177" i="10"/>
  <c r="O176" i="10"/>
  <c r="A176" i="10"/>
  <c r="O175" i="10"/>
  <c r="A175" i="10"/>
  <c r="O174" i="10"/>
  <c r="A174" i="10"/>
  <c r="O173" i="10"/>
  <c r="A173" i="10"/>
  <c r="O172" i="10"/>
  <c r="A172" i="10"/>
  <c r="O171" i="10"/>
  <c r="A171" i="10"/>
  <c r="O170" i="10"/>
  <c r="A170" i="10"/>
  <c r="O169" i="10"/>
  <c r="A169" i="10"/>
  <c r="O168" i="10"/>
  <c r="A168" i="10"/>
  <c r="O167" i="10"/>
  <c r="A167" i="10"/>
  <c r="O166" i="10"/>
  <c r="A166" i="10"/>
  <c r="O165" i="10"/>
  <c r="A165" i="10"/>
  <c r="O164" i="10"/>
  <c r="A164" i="10"/>
  <c r="O163" i="10"/>
  <c r="A163" i="10"/>
  <c r="O162" i="10"/>
  <c r="A162" i="10"/>
  <c r="O161" i="10"/>
  <c r="A161" i="10"/>
  <c r="O160" i="10"/>
  <c r="A160" i="10"/>
  <c r="O159" i="10"/>
  <c r="A159" i="10"/>
  <c r="O158" i="10"/>
  <c r="A158" i="10"/>
  <c r="O157" i="10"/>
  <c r="A157" i="10"/>
  <c r="O156" i="10"/>
  <c r="A156" i="10"/>
  <c r="O155" i="10"/>
  <c r="A155" i="10"/>
  <c r="O154" i="10"/>
  <c r="A154" i="10"/>
  <c r="O153" i="10"/>
  <c r="A153" i="10"/>
  <c r="O152" i="10"/>
  <c r="A152" i="10"/>
  <c r="O151" i="10"/>
  <c r="A151" i="10"/>
  <c r="O150" i="10"/>
  <c r="A150" i="10"/>
  <c r="O149" i="10"/>
  <c r="A149" i="10"/>
  <c r="O148" i="10"/>
  <c r="A148" i="10"/>
  <c r="O147" i="10"/>
  <c r="A147" i="10"/>
  <c r="O146" i="10"/>
  <c r="A146" i="10"/>
  <c r="O145" i="10"/>
  <c r="A145" i="10"/>
  <c r="O144" i="10"/>
  <c r="A144" i="10"/>
  <c r="O143" i="10"/>
  <c r="A143" i="10"/>
  <c r="O142" i="10"/>
  <c r="A142" i="10"/>
  <c r="O141" i="10"/>
  <c r="A141" i="10"/>
  <c r="O140" i="10"/>
  <c r="A140" i="10"/>
  <c r="O139" i="10"/>
  <c r="A139" i="10"/>
  <c r="O138" i="10"/>
  <c r="A138" i="10"/>
  <c r="O137" i="10"/>
  <c r="A137" i="10"/>
  <c r="O136" i="10"/>
  <c r="A136" i="10"/>
  <c r="O135" i="10"/>
  <c r="A135" i="10"/>
  <c r="O134" i="10"/>
  <c r="A134" i="10"/>
  <c r="O133" i="10"/>
  <c r="A133" i="10"/>
  <c r="O132" i="10"/>
  <c r="A132" i="10"/>
  <c r="O131" i="10"/>
  <c r="A131" i="10"/>
  <c r="O130" i="10"/>
  <c r="A130" i="10"/>
  <c r="O129" i="10"/>
  <c r="A129" i="10"/>
  <c r="O128" i="10"/>
  <c r="A128" i="10"/>
  <c r="O127" i="10"/>
  <c r="A127" i="10"/>
  <c r="O126" i="10"/>
  <c r="A126" i="10"/>
  <c r="O125" i="10"/>
  <c r="A125" i="10"/>
  <c r="O124" i="10"/>
  <c r="A124" i="10"/>
  <c r="O123" i="10"/>
  <c r="A123" i="10"/>
  <c r="O122" i="10"/>
  <c r="A122" i="10"/>
  <c r="O121" i="10"/>
  <c r="A121" i="10"/>
  <c r="O120" i="10"/>
  <c r="A120" i="10"/>
  <c r="O119" i="10"/>
  <c r="A119" i="10"/>
  <c r="O118" i="10"/>
  <c r="A118" i="10"/>
  <c r="O117" i="10"/>
  <c r="A117" i="10"/>
  <c r="O116" i="10"/>
  <c r="A116" i="10"/>
  <c r="O115" i="10"/>
  <c r="A115" i="10"/>
  <c r="O114" i="10"/>
  <c r="A114" i="10"/>
  <c r="O113" i="10"/>
  <c r="A113" i="10"/>
  <c r="O112" i="10"/>
  <c r="A112" i="10"/>
  <c r="O111" i="10"/>
  <c r="A111" i="10"/>
  <c r="O110" i="10"/>
  <c r="A110" i="10"/>
  <c r="O109" i="10"/>
  <c r="A109" i="10"/>
  <c r="O108" i="10"/>
  <c r="A108" i="10"/>
  <c r="O107" i="10"/>
  <c r="A107" i="10"/>
  <c r="O106" i="10"/>
  <c r="A106" i="10"/>
  <c r="O105" i="10"/>
  <c r="A105" i="10"/>
  <c r="O104" i="10"/>
  <c r="A104" i="10"/>
  <c r="O103" i="10"/>
  <c r="A103" i="10"/>
  <c r="O102" i="10"/>
  <c r="A102" i="10"/>
  <c r="O101" i="10"/>
  <c r="A101" i="10"/>
  <c r="O100" i="10"/>
  <c r="A100" i="10"/>
  <c r="O99" i="10"/>
  <c r="A99" i="10"/>
  <c r="O98" i="10"/>
  <c r="A98" i="10"/>
  <c r="O97" i="10"/>
  <c r="A97" i="10"/>
  <c r="O96" i="10"/>
  <c r="A96" i="10"/>
  <c r="O95" i="10"/>
  <c r="A95" i="10"/>
  <c r="O94" i="10"/>
  <c r="A94" i="10"/>
  <c r="O93" i="10"/>
  <c r="A93" i="10"/>
  <c r="O92" i="10"/>
  <c r="A92" i="10"/>
  <c r="O91" i="10"/>
  <c r="A91" i="10"/>
  <c r="O90" i="10"/>
  <c r="A90" i="10"/>
  <c r="O89" i="10"/>
  <c r="A89" i="10"/>
  <c r="O88" i="10"/>
  <c r="A88" i="10"/>
  <c r="O87" i="10"/>
  <c r="A87" i="10"/>
  <c r="O86" i="10"/>
  <c r="A86" i="10"/>
  <c r="O85" i="10"/>
  <c r="A85" i="10"/>
  <c r="O84" i="10"/>
  <c r="A84" i="10"/>
  <c r="O83" i="10"/>
  <c r="A83" i="10"/>
  <c r="O82" i="10"/>
  <c r="A82" i="10"/>
  <c r="O81" i="10"/>
  <c r="A81" i="10"/>
  <c r="O80" i="10"/>
  <c r="A80" i="10"/>
  <c r="O79" i="10"/>
  <c r="A79" i="10"/>
  <c r="O78" i="10"/>
  <c r="A78" i="10"/>
  <c r="O77" i="10"/>
  <c r="A77" i="10"/>
  <c r="O76" i="10"/>
  <c r="A76" i="10"/>
  <c r="O75" i="10"/>
  <c r="A75" i="10"/>
  <c r="O74" i="10"/>
  <c r="A74" i="10"/>
  <c r="O73" i="10"/>
  <c r="A73" i="10"/>
  <c r="O72" i="10"/>
  <c r="A72" i="10"/>
  <c r="O71" i="10"/>
  <c r="A71" i="10"/>
  <c r="O70" i="10"/>
  <c r="A70" i="10"/>
  <c r="O69" i="10"/>
  <c r="A69" i="10"/>
  <c r="O68" i="10"/>
  <c r="A68" i="10"/>
  <c r="O67" i="10"/>
  <c r="A67" i="10"/>
  <c r="O66" i="10"/>
  <c r="A66" i="10"/>
  <c r="O65" i="10"/>
  <c r="A65" i="10"/>
  <c r="O64" i="10"/>
  <c r="A64" i="10"/>
  <c r="O63" i="10"/>
  <c r="A63" i="10"/>
  <c r="O62" i="10"/>
  <c r="A62" i="10"/>
  <c r="O61" i="10"/>
  <c r="A61" i="10"/>
  <c r="O60" i="10"/>
  <c r="A60" i="10"/>
  <c r="O59" i="10"/>
  <c r="A59" i="10"/>
  <c r="O58" i="10"/>
  <c r="A58" i="10"/>
  <c r="O57" i="10"/>
  <c r="A57" i="10"/>
  <c r="O56" i="10"/>
  <c r="A56" i="10"/>
  <c r="O55" i="10"/>
  <c r="A55" i="10"/>
  <c r="O54" i="10"/>
  <c r="A54" i="10"/>
  <c r="O53" i="10"/>
  <c r="A53" i="10"/>
  <c r="O52" i="10"/>
  <c r="A52" i="10"/>
  <c r="O51" i="10"/>
  <c r="A51" i="10"/>
  <c r="O50" i="10"/>
  <c r="A50" i="10"/>
  <c r="O49" i="10"/>
  <c r="A49" i="10"/>
  <c r="O48" i="10"/>
  <c r="A48" i="10"/>
  <c r="O47" i="10"/>
  <c r="A47" i="10"/>
  <c r="O46" i="10"/>
  <c r="A46" i="10"/>
  <c r="O45" i="10"/>
  <c r="A45" i="10"/>
  <c r="O44" i="10"/>
  <c r="A44" i="10"/>
  <c r="O43" i="10"/>
  <c r="A43" i="10"/>
  <c r="O42" i="10"/>
  <c r="A42" i="10"/>
  <c r="O41" i="10"/>
  <c r="A41" i="10"/>
  <c r="O40" i="10"/>
  <c r="A40" i="10"/>
  <c r="O39" i="10"/>
  <c r="A39" i="10"/>
  <c r="O38" i="10"/>
  <c r="A38" i="10"/>
  <c r="O37" i="10"/>
  <c r="A37" i="10"/>
  <c r="O36" i="10"/>
  <c r="A36" i="10"/>
  <c r="O35" i="10"/>
  <c r="A35" i="10"/>
  <c r="O34" i="10"/>
  <c r="A34" i="10"/>
  <c r="O33" i="10"/>
  <c r="A33" i="10"/>
  <c r="O32" i="10"/>
  <c r="A32" i="10"/>
  <c r="O31" i="10"/>
  <c r="A31" i="10"/>
  <c r="O30" i="10"/>
  <c r="A30" i="10"/>
  <c r="O29" i="10"/>
  <c r="A29" i="10"/>
  <c r="O28" i="10"/>
  <c r="A28" i="10"/>
  <c r="O27" i="10"/>
  <c r="A27" i="10"/>
  <c r="O26" i="10"/>
  <c r="A26" i="10"/>
  <c r="O25" i="10"/>
  <c r="A25" i="10"/>
  <c r="O24" i="10"/>
  <c r="A24" i="10"/>
  <c r="O23" i="10"/>
  <c r="A23" i="10"/>
  <c r="O22" i="10"/>
  <c r="A22" i="10"/>
  <c r="O21" i="10"/>
  <c r="A21" i="10"/>
  <c r="O20" i="10"/>
  <c r="A20" i="10"/>
  <c r="O19" i="10"/>
  <c r="A19" i="10"/>
  <c r="O18" i="10"/>
  <c r="A18" i="10"/>
  <c r="O17" i="10"/>
  <c r="A17" i="10"/>
  <c r="O16" i="10"/>
  <c r="A16" i="10"/>
  <c r="O15" i="10"/>
  <c r="A15" i="10"/>
  <c r="O14" i="10"/>
  <c r="A14" i="10"/>
  <c r="O13" i="10"/>
  <c r="A13" i="10"/>
  <c r="O12" i="10"/>
  <c r="A12" i="10"/>
  <c r="O11" i="10"/>
  <c r="A11" i="10"/>
  <c r="O10" i="10"/>
  <c r="A10" i="10"/>
  <c r="O9" i="10"/>
  <c r="A9" i="10"/>
  <c r="O8" i="10"/>
  <c r="A8" i="10"/>
  <c r="O7" i="10"/>
  <c r="A7" i="10"/>
  <c r="O6" i="10"/>
  <c r="A6" i="10"/>
  <c r="O5" i="10"/>
  <c r="A5" i="10"/>
  <c r="AG4" i="10"/>
  <c r="O4" i="10"/>
  <c r="A4" i="10"/>
  <c r="A3" i="8" l="1"/>
  <c r="L2" i="8"/>
  <c r="J2" i="8"/>
  <c r="H2" i="8"/>
  <c r="F2" i="8"/>
  <c r="D2" i="8"/>
  <c r="B2" i="8"/>
  <c r="A12" i="1"/>
  <c r="A11" i="1"/>
  <c r="L2" i="2" l="1"/>
  <c r="J2" i="2"/>
  <c r="H2" i="2"/>
  <c r="F2" i="2" l="1"/>
  <c r="D2" i="2"/>
  <c r="B2" i="2"/>
  <c r="A3" i="2"/>
</calcChain>
</file>

<file path=xl/sharedStrings.xml><?xml version="1.0" encoding="utf-8"?>
<sst xmlns="http://schemas.openxmlformats.org/spreadsheetml/2006/main" count="289" uniqueCount="76">
  <si>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</si>
  <si>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</si>
  <si>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</si>
  <si>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</si>
  <si>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</si>
  <si>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</si>
  <si>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</si>
  <si>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</si>
  <si>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</si>
  <si>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</si>
  <si>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</si>
  <si>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</si>
  <si>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</si>
  <si>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</si>
  <si>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</si>
  <si>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</si>
  <si>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</si>
  <si>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</si>
  <si>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</si>
  <si>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</si>
  <si>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&gt;&gt;R1</t>
  </si>
  <si>
    <t>&gt;&gt;R2</t>
  </si>
  <si>
    <t>ระดับน้ำ</t>
  </si>
  <si>
    <t>ปริมาณน้ำ</t>
  </si>
  <si>
    <t>ชี</t>
  </si>
  <si>
    <t>EGAT Rating curve จากฐานข้อมูลเดิม</t>
  </si>
  <si>
    <t>หน่วย : เมตร (รทก.)  </t>
  </si>
  <si>
    <t>Link</t>
  </si>
  <si>
    <t>วันที่/เดือน</t>
  </si>
  <si>
    <t>เมษายน 56</t>
  </si>
  <si>
    <t>พฤษภาคม 56</t>
  </si>
  <si>
    <t>มิถุนายน 56</t>
  </si>
  <si>
    <t>กรกฎาคม 56</t>
  </si>
  <si>
    <t>สิงหาคม 56</t>
  </si>
  <si>
    <t>กันยายน 56</t>
  </si>
  <si>
    <t>ตุลาคม 56</t>
  </si>
  <si>
    <t>พฤศจิกายน56</t>
  </si>
  <si>
    <t>ธันวาคม 56</t>
  </si>
  <si>
    <t>มกราคม 57</t>
  </si>
  <si>
    <t>กุมภาพันธ์ 57</t>
  </si>
  <si>
    <t>มีนาคม 57</t>
  </si>
  <si>
    <t>-</t>
  </si>
  <si>
    <t>หน่วย : ลูกบาศก์เมตร/วินาที  </t>
  </si>
  <si>
    <t>EGAT WY201X - R2</t>
  </si>
  <si>
    <t>TS5</t>
  </si>
  <si>
    <t>ต.กุดชมพู อ.พิบูลมังสาหาร จ.อุบลราชธานี </t>
  </si>
  <si>
    <t>รายงาน ปริมาณน้ำเฉลี่ย ระบบโทรมาตรเขื่อนปากมูล   สถานี TS5 แม่น้ำมูล ท้ายแก่งสะพือ   ปี พ.ศ. 2556   ปีน้ำ</t>
  </si>
  <si>
    <t>รายงาน ระดับน้ำเฉลี่ย ระบบโทรมาตรเขื่อนปากมูล   สถานี TS5 แม่น้ำมูล ท้ายแก่งสะพือ   ปี พ.ศ. 2556   ปีน้ำ</t>
  </si>
  <si>
    <t>มูล</t>
  </si>
  <si>
    <t>M.11B</t>
  </si>
  <si>
    <t>เหนือแก่งสะพือ</t>
  </si>
  <si>
    <t>(เฉพาะกิจ) 12 กย 62</t>
  </si>
  <si>
    <t>9.057</t>
  </si>
  <si>
    <t>TS5 ต่ำกว่า RID 0.415</t>
  </si>
  <si>
    <t>TS5 ท้ายแก่งสะพือ</t>
  </si>
  <si>
    <t>Apply Rating Curve M.11B เฉพาะกิจมาใช้ที่ TS5</t>
  </si>
  <si>
    <t>EGAT ฐานข้อมูล2556</t>
  </si>
  <si>
    <t>-ใช้ Rating curve ของกรมชลประทาน สถานี M.11B แก่งสะพือ อ.พิบูลมังสาหาร จ.อุบลราชธานี (Z.G. = 104.000 ม.)</t>
  </si>
  <si>
    <t>-R2 ใช้เฉพาะช่วงน้ำหลาก อ้างอิงค่า Q จากกรมชล (ตาม continuity eq.) โดยยึดระดับตามที่ กฟผ. วัดได้ (ปรับ offset ของ Rating curve TS5 ต่ำกว่า RID 0.415 ม.) คำนวณโดยพี่ปุ้ย</t>
  </si>
  <si>
    <t>H.38</t>
  </si>
  <si>
    <t>RATING  TABLE</t>
  </si>
  <si>
    <t>Rating  Table  for  Rating  Curve  No………………………From………….……………….to…………….…</t>
  </si>
  <si>
    <t>Name  of  Stream..…Mun.…..River  System… ..Mun.……..Station………Kaeng Saphu(Below)….…</t>
  </si>
  <si>
    <t>Province………Ubon Ratchathani………...Region……Lower Northeastern………Code……M.11B………………..</t>
  </si>
  <si>
    <t>Gage</t>
  </si>
  <si>
    <t>Discharge</t>
  </si>
  <si>
    <t>Height</t>
  </si>
  <si>
    <t>cms.</t>
  </si>
  <si>
    <t>m.(m.s.l.)</t>
  </si>
  <si>
    <t>RID WY2017 - R1</t>
  </si>
  <si>
    <t>RID WY2017 - R2</t>
  </si>
  <si>
    <t>อ่านค่าจากกราฟโดย กนกพร เลิศเดชาภัทร ; 11 ส.ค. 62</t>
  </si>
  <si>
    <t>RID WY2018 - R1</t>
  </si>
  <si>
    <t>RID WY2018 - R2</t>
  </si>
  <si>
    <t>แม่น้ำมูล ท้ายแก่งสะพือ (M.11B)</t>
  </si>
  <si>
    <t>-R1 ใช้ของกรมชล WY2018 โดยไม่เปลี่ยน zero gage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</si>
</sst>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[$-107041E]d\ mmmm\ yyyy;@"/>
    <numFmt numFmtId="188" formatCode="0.000"/>
  </numFmts>
  <fonts count="27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0"/>
      <color theme="1"/>
      <name val="Tahoma"/>
      <family val="2"/>
      <scheme val="minor"/>
    </font>
    <font>
      <b/>
      <sz val="10"/>
      <color rgb="FF330099"/>
      <name val="MS Sans serif"/>
    </font>
    <font>
      <sz val="10"/>
      <color rgb="FF330099"/>
      <name val="MS Sans serif"/>
    </font>
    <font>
      <b/>
      <sz val="10"/>
      <color rgb="FF3300CC"/>
      <name val="MS Sans Serif"/>
    </font>
    <font>
      <sz val="10"/>
      <color rgb="FF3300CC"/>
      <name val="MS Sans Serif"/>
    </font>
    <font>
      <sz val="14"/>
      <name val="AngsanaUPC"/>
      <family val="1"/>
      <charset val="222"/>
    </font>
    <font>
      <sz val="14"/>
      <name val="TH Sarabun New"/>
      <family val="2"/>
    </font>
    <font>
      <sz val="14"/>
      <color theme="1"/>
      <name val="TH Sarabun New"/>
      <family val="2"/>
    </font>
    <font>
      <sz val="9"/>
      <color rgb="FF000000"/>
      <name val="Arial"/>
      <family val="2"/>
    </font>
    <font>
      <sz val="16"/>
      <name val="TH Sarabun New"/>
      <family val="2"/>
    </font>
    <font>
      <sz val="16"/>
      <color rgb="FF0000CC"/>
      <name val="TH Sarabun New"/>
      <family val="2"/>
    </font>
    <font>
      <sz val="16"/>
      <color rgb="FFFF0000"/>
      <name val="TH Sarabun New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4"/>
      <color rgb="FFFF0000"/>
      <name val="Tahom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7B01E"/>
        <bgColor indexed="64"/>
      </patternFill>
    </fill>
    <fill>
      <patternFill patternType="solid">
        <fgColor rgb="FFA6C4F4"/>
        <bgColor indexed="64"/>
      </patternFill>
    </fill>
    <fill>
      <patternFill patternType="solid">
        <fgColor rgb="FFFFE8B0"/>
        <bgColor indexed="64"/>
      </patternFill>
    </fill>
    <fill>
      <patternFill patternType="solid">
        <fgColor rgb="FFFACF7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5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left" vertical="center"/>
    </xf>
    <xf numFmtId="0" fontId="10" fillId="0" borderId="0" xfId="0" applyFont="1" applyAlignment="1"/>
    <xf numFmtId="0" fontId="12" fillId="0" borderId="0" xfId="0" applyFont="1" applyAlignment="1">
      <alignment horizontal="left" vertical="center"/>
    </xf>
    <xf numFmtId="0" fontId="13" fillId="5" borderId="6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right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right" vertical="center"/>
    </xf>
    <xf numFmtId="0" fontId="14" fillId="7" borderId="12" xfId="0" applyFont="1" applyFill="1" applyBorder="1" applyAlignment="1">
      <alignment horizontal="right" vertical="center"/>
    </xf>
    <xf numFmtId="0" fontId="10" fillId="2" borderId="0" xfId="0" applyFont="1" applyFill="1"/>
    <xf numFmtId="0" fontId="14" fillId="7" borderId="11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vertical="center" wrapText="1"/>
    </xf>
    <xf numFmtId="0" fontId="14" fillId="7" borderId="11" xfId="0" applyFont="1" applyFill="1" applyBorder="1" applyAlignment="1">
      <alignment vertical="center"/>
    </xf>
    <xf numFmtId="0" fontId="14" fillId="8" borderId="13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vertical="center" wrapText="1"/>
    </xf>
    <xf numFmtId="0" fontId="14" fillId="8" borderId="14" xfId="0" applyFont="1" applyFill="1" applyBorder="1" applyAlignment="1">
      <alignment horizontal="right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4" fillId="8" borderId="14" xfId="0" applyFont="1" applyFill="1" applyBorder="1" applyAlignment="1">
      <alignment vertical="center"/>
    </xf>
    <xf numFmtId="0" fontId="14" fillId="8" borderId="14" xfId="0" applyFont="1" applyFill="1" applyBorder="1" applyAlignment="1">
      <alignment horizontal="right" vertical="center"/>
    </xf>
    <xf numFmtId="0" fontId="14" fillId="8" borderId="15" xfId="0" applyFont="1" applyFill="1" applyBorder="1" applyAlignment="1">
      <alignment horizontal="right" vertical="center"/>
    </xf>
    <xf numFmtId="2" fontId="1" fillId="0" borderId="0" xfId="0" applyNumberFormat="1" applyFont="1" applyAlignment="1">
      <alignment vertical="center"/>
    </xf>
    <xf numFmtId="1" fontId="16" fillId="0" borderId="0" xfId="3" applyNumberFormat="1" applyFont="1" applyBorder="1" applyAlignment="1">
      <alignment horizontal="left"/>
    </xf>
    <xf numFmtId="0" fontId="17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18" fillId="0" borderId="0" xfId="0" applyFont="1"/>
    <xf numFmtId="0" fontId="19" fillId="2" borderId="1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0" fillId="0" borderId="16" xfId="0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188" fontId="1" fillId="0" borderId="0" xfId="0" applyNumberFormat="1" applyFont="1" applyAlignment="1">
      <alignment vertical="center"/>
    </xf>
    <xf numFmtId="188" fontId="1" fillId="2" borderId="2" xfId="0" applyNumberFormat="1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vertical="center"/>
    </xf>
    <xf numFmtId="0" fontId="22" fillId="0" borderId="0" xfId="1" applyFont="1"/>
    <xf numFmtId="0" fontId="3" fillId="0" borderId="0" xfId="1"/>
    <xf numFmtId="0" fontId="3" fillId="0" borderId="0" xfId="1" applyAlignment="1">
      <alignment horizontal="center"/>
    </xf>
    <xf numFmtId="0" fontId="23" fillId="0" borderId="0" xfId="1" applyFont="1"/>
    <xf numFmtId="0" fontId="3" fillId="0" borderId="0" xfId="1" applyAlignment="1"/>
    <xf numFmtId="0" fontId="24" fillId="0" borderId="17" xfId="1" applyFont="1" applyBorder="1" applyAlignment="1">
      <alignment horizontal="center"/>
    </xf>
    <xf numFmtId="0" fontId="24" fillId="0" borderId="18" xfId="1" applyFont="1" applyBorder="1" applyAlignment="1">
      <alignment horizontal="center"/>
    </xf>
    <xf numFmtId="0" fontId="24" fillId="0" borderId="19" xfId="1" applyFont="1" applyBorder="1" applyAlignment="1">
      <alignment horizontal="center"/>
    </xf>
    <xf numFmtId="1" fontId="3" fillId="0" borderId="0" xfId="1" applyNumberFormat="1"/>
    <xf numFmtId="0" fontId="3" fillId="0" borderId="0" xfId="1" applyFill="1" applyBorder="1"/>
    <xf numFmtId="0" fontId="25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25" fillId="0" borderId="0" xfId="1" applyFont="1"/>
    <xf numFmtId="0" fontId="0" fillId="0" borderId="0" xfId="0" applyFill="1"/>
    <xf numFmtId="0" fontId="26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2" borderId="0" xfId="0" applyFill="1"/>
    <xf numFmtId="0" fontId="21" fillId="0" borderId="0" xfId="0" quotePrefix="1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quotePrefix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1" applyAlignment="1">
      <alignment horizontal="center"/>
    </xf>
    <xf numFmtId="0" fontId="1" fillId="4" borderId="5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_RC1996" xfId="3"/>
    <cellStyle name="ปกติ_August  2009" xfId="2"/>
  </cellStyles>
  <dxfs count="0"/>
  <tableStyles count="0" defaultTableStyle="TableStyleMedium2" defaultPivotStyle="PivotStyleLight16"/>
  <colors>
    <mruColors>
      <color rgb="FF00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TS5</c:v>
            </c:pt>
            <c:pt idx="1">
              <c:v>แม่น้ำมูล ท้ายแก่งสะพือ (M.11B)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160</c:v>
                </c:pt>
                <c:pt idx="4">
                  <c:v>300</c:v>
                </c:pt>
                <c:pt idx="5">
                  <c:v>900</c:v>
                </c:pt>
                <c:pt idx="6">
                  <c:v>1400</c:v>
                </c:pt>
                <c:pt idx="7">
                  <c:v>2000</c:v>
                </c:pt>
                <c:pt idx="8">
                  <c:v>3000</c:v>
                </c:pt>
                <c:pt idx="9">
                  <c:v>5080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106.2</c:v>
                </c:pt>
                <c:pt idx="1">
                  <c:v>106.4</c:v>
                </c:pt>
                <c:pt idx="2">
                  <c:v>106.6</c:v>
                </c:pt>
                <c:pt idx="3">
                  <c:v>106.8</c:v>
                </c:pt>
                <c:pt idx="4">
                  <c:v>107</c:v>
                </c:pt>
                <c:pt idx="5">
                  <c:v>107.8</c:v>
                </c:pt>
                <c:pt idx="6">
                  <c:v>108.4</c:v>
                </c:pt>
                <c:pt idx="7">
                  <c:v>109</c:v>
                </c:pt>
                <c:pt idx="8">
                  <c:v>110</c:v>
                </c:pt>
                <c:pt idx="9">
                  <c:v>111.6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data!$H$4:$H$300</c:f>
              <c:numCache>
                <c:formatCode>General</c:formatCode>
                <c:ptCount val="297"/>
                <c:pt idx="0">
                  <c:v>5080</c:v>
                </c:pt>
                <c:pt idx="1">
                  <c:v>5092.5</c:v>
                </c:pt>
                <c:pt idx="2">
                  <c:v>5105</c:v>
                </c:pt>
                <c:pt idx="3">
                  <c:v>5117.5</c:v>
                </c:pt>
                <c:pt idx="4">
                  <c:v>5130</c:v>
                </c:pt>
                <c:pt idx="5">
                  <c:v>5142.5</c:v>
                </c:pt>
                <c:pt idx="6">
                  <c:v>5155</c:v>
                </c:pt>
                <c:pt idx="7">
                  <c:v>5167.5</c:v>
                </c:pt>
                <c:pt idx="8">
                  <c:v>5180</c:v>
                </c:pt>
                <c:pt idx="9">
                  <c:v>5192.5</c:v>
                </c:pt>
                <c:pt idx="10">
                  <c:v>5205</c:v>
                </c:pt>
                <c:pt idx="11">
                  <c:v>5217.5</c:v>
                </c:pt>
                <c:pt idx="12">
                  <c:v>5230</c:v>
                </c:pt>
                <c:pt idx="13">
                  <c:v>5242.5</c:v>
                </c:pt>
                <c:pt idx="14">
                  <c:v>5255</c:v>
                </c:pt>
                <c:pt idx="15">
                  <c:v>5267.5</c:v>
                </c:pt>
                <c:pt idx="16">
                  <c:v>5280</c:v>
                </c:pt>
                <c:pt idx="17">
                  <c:v>5292.5</c:v>
                </c:pt>
                <c:pt idx="18">
                  <c:v>5305</c:v>
                </c:pt>
                <c:pt idx="19">
                  <c:v>5317.5</c:v>
                </c:pt>
                <c:pt idx="20">
                  <c:v>5330</c:v>
                </c:pt>
                <c:pt idx="21">
                  <c:v>5343</c:v>
                </c:pt>
                <c:pt idx="22">
                  <c:v>5356</c:v>
                </c:pt>
                <c:pt idx="23">
                  <c:v>5369</c:v>
                </c:pt>
                <c:pt idx="24">
                  <c:v>5382</c:v>
                </c:pt>
                <c:pt idx="25">
                  <c:v>5395</c:v>
                </c:pt>
                <c:pt idx="26">
                  <c:v>5408</c:v>
                </c:pt>
                <c:pt idx="27">
                  <c:v>5421</c:v>
                </c:pt>
                <c:pt idx="28">
                  <c:v>5434</c:v>
                </c:pt>
                <c:pt idx="29">
                  <c:v>5447</c:v>
                </c:pt>
                <c:pt idx="30">
                  <c:v>5460</c:v>
                </c:pt>
                <c:pt idx="31">
                  <c:v>5474</c:v>
                </c:pt>
                <c:pt idx="32">
                  <c:v>5488</c:v>
                </c:pt>
                <c:pt idx="33">
                  <c:v>5502</c:v>
                </c:pt>
                <c:pt idx="34">
                  <c:v>5516</c:v>
                </c:pt>
                <c:pt idx="35">
                  <c:v>5530</c:v>
                </c:pt>
                <c:pt idx="36">
                  <c:v>5544</c:v>
                </c:pt>
                <c:pt idx="37">
                  <c:v>5558</c:v>
                </c:pt>
                <c:pt idx="38">
                  <c:v>5572</c:v>
                </c:pt>
                <c:pt idx="39">
                  <c:v>5586</c:v>
                </c:pt>
                <c:pt idx="40">
                  <c:v>5600</c:v>
                </c:pt>
                <c:pt idx="41">
                  <c:v>5614</c:v>
                </c:pt>
                <c:pt idx="42">
                  <c:v>5628</c:v>
                </c:pt>
                <c:pt idx="43">
                  <c:v>5642</c:v>
                </c:pt>
                <c:pt idx="44">
                  <c:v>5656</c:v>
                </c:pt>
                <c:pt idx="45">
                  <c:v>5670</c:v>
                </c:pt>
                <c:pt idx="46">
                  <c:v>5684</c:v>
                </c:pt>
                <c:pt idx="47">
                  <c:v>5698</c:v>
                </c:pt>
                <c:pt idx="48">
                  <c:v>5712</c:v>
                </c:pt>
                <c:pt idx="49">
                  <c:v>5726</c:v>
                </c:pt>
                <c:pt idx="50">
                  <c:v>5740</c:v>
                </c:pt>
                <c:pt idx="51">
                  <c:v>5754</c:v>
                </c:pt>
                <c:pt idx="52">
                  <c:v>5768</c:v>
                </c:pt>
                <c:pt idx="53">
                  <c:v>5782</c:v>
                </c:pt>
                <c:pt idx="54">
                  <c:v>5796</c:v>
                </c:pt>
                <c:pt idx="55">
                  <c:v>5810</c:v>
                </c:pt>
                <c:pt idx="56">
                  <c:v>5824</c:v>
                </c:pt>
                <c:pt idx="57">
                  <c:v>5838</c:v>
                </c:pt>
                <c:pt idx="58">
                  <c:v>5852</c:v>
                </c:pt>
                <c:pt idx="59">
                  <c:v>5866</c:v>
                </c:pt>
                <c:pt idx="60">
                  <c:v>5880</c:v>
                </c:pt>
                <c:pt idx="61">
                  <c:v>5894</c:v>
                </c:pt>
                <c:pt idx="62">
                  <c:v>5908</c:v>
                </c:pt>
                <c:pt idx="63">
                  <c:v>5922</c:v>
                </c:pt>
                <c:pt idx="64">
                  <c:v>5936</c:v>
                </c:pt>
                <c:pt idx="65">
                  <c:v>5950</c:v>
                </c:pt>
                <c:pt idx="66">
                  <c:v>5964</c:v>
                </c:pt>
                <c:pt idx="67">
                  <c:v>5978</c:v>
                </c:pt>
                <c:pt idx="68">
                  <c:v>5992</c:v>
                </c:pt>
                <c:pt idx="69">
                  <c:v>6006</c:v>
                </c:pt>
                <c:pt idx="70">
                  <c:v>6020</c:v>
                </c:pt>
                <c:pt idx="71">
                  <c:v>6034</c:v>
                </c:pt>
                <c:pt idx="72">
                  <c:v>6048</c:v>
                </c:pt>
                <c:pt idx="73">
                  <c:v>6062</c:v>
                </c:pt>
                <c:pt idx="74">
                  <c:v>6076</c:v>
                </c:pt>
                <c:pt idx="75">
                  <c:v>6090</c:v>
                </c:pt>
                <c:pt idx="76">
                  <c:v>6104</c:v>
                </c:pt>
                <c:pt idx="77">
                  <c:v>6118</c:v>
                </c:pt>
                <c:pt idx="78">
                  <c:v>6132</c:v>
                </c:pt>
                <c:pt idx="79">
                  <c:v>6146</c:v>
                </c:pt>
                <c:pt idx="80">
                  <c:v>6160</c:v>
                </c:pt>
                <c:pt idx="81">
                  <c:v>6174</c:v>
                </c:pt>
                <c:pt idx="82">
                  <c:v>6188</c:v>
                </c:pt>
                <c:pt idx="83">
                  <c:v>6202</c:v>
                </c:pt>
                <c:pt idx="84">
                  <c:v>6216</c:v>
                </c:pt>
                <c:pt idx="85">
                  <c:v>6230</c:v>
                </c:pt>
                <c:pt idx="86">
                  <c:v>6244</c:v>
                </c:pt>
                <c:pt idx="87">
                  <c:v>6258</c:v>
                </c:pt>
                <c:pt idx="88">
                  <c:v>6272</c:v>
                </c:pt>
                <c:pt idx="89">
                  <c:v>6286</c:v>
                </c:pt>
                <c:pt idx="90">
                  <c:v>6300</c:v>
                </c:pt>
                <c:pt idx="91">
                  <c:v>6314</c:v>
                </c:pt>
                <c:pt idx="92">
                  <c:v>6328</c:v>
                </c:pt>
                <c:pt idx="93">
                  <c:v>6342</c:v>
                </c:pt>
                <c:pt idx="94">
                  <c:v>6356</c:v>
                </c:pt>
                <c:pt idx="95">
                  <c:v>6370</c:v>
                </c:pt>
                <c:pt idx="96">
                  <c:v>6384</c:v>
                </c:pt>
                <c:pt idx="97">
                  <c:v>6398</c:v>
                </c:pt>
                <c:pt idx="98">
                  <c:v>6412</c:v>
                </c:pt>
                <c:pt idx="99">
                  <c:v>6426</c:v>
                </c:pt>
                <c:pt idx="100">
                  <c:v>6440</c:v>
                </c:pt>
                <c:pt idx="101">
                  <c:v>6454</c:v>
                </c:pt>
                <c:pt idx="102">
                  <c:v>6468</c:v>
                </c:pt>
                <c:pt idx="103">
                  <c:v>6482</c:v>
                </c:pt>
                <c:pt idx="104">
                  <c:v>6496</c:v>
                </c:pt>
                <c:pt idx="105">
                  <c:v>6510</c:v>
                </c:pt>
                <c:pt idx="106">
                  <c:v>6524</c:v>
                </c:pt>
                <c:pt idx="107">
                  <c:v>6538</c:v>
                </c:pt>
                <c:pt idx="108">
                  <c:v>6552</c:v>
                </c:pt>
                <c:pt idx="109">
                  <c:v>6566</c:v>
                </c:pt>
                <c:pt idx="110">
                  <c:v>6580</c:v>
                </c:pt>
                <c:pt idx="111">
                  <c:v>6594</c:v>
                </c:pt>
                <c:pt idx="112">
                  <c:v>6608</c:v>
                </c:pt>
                <c:pt idx="113">
                  <c:v>6622</c:v>
                </c:pt>
                <c:pt idx="114">
                  <c:v>6636</c:v>
                </c:pt>
                <c:pt idx="115">
                  <c:v>6650</c:v>
                </c:pt>
                <c:pt idx="116">
                  <c:v>6664</c:v>
                </c:pt>
                <c:pt idx="117">
                  <c:v>6678</c:v>
                </c:pt>
                <c:pt idx="118">
                  <c:v>6692</c:v>
                </c:pt>
                <c:pt idx="119">
                  <c:v>6706</c:v>
                </c:pt>
                <c:pt idx="120">
                  <c:v>6720</c:v>
                </c:pt>
                <c:pt idx="121">
                  <c:v>6734</c:v>
                </c:pt>
                <c:pt idx="122">
                  <c:v>6748</c:v>
                </c:pt>
                <c:pt idx="123">
                  <c:v>6762</c:v>
                </c:pt>
                <c:pt idx="124">
                  <c:v>6776</c:v>
                </c:pt>
                <c:pt idx="125">
                  <c:v>6790</c:v>
                </c:pt>
                <c:pt idx="126">
                  <c:v>6804</c:v>
                </c:pt>
                <c:pt idx="127">
                  <c:v>6818</c:v>
                </c:pt>
                <c:pt idx="128">
                  <c:v>6832</c:v>
                </c:pt>
                <c:pt idx="129">
                  <c:v>6846</c:v>
                </c:pt>
                <c:pt idx="130">
                  <c:v>6860</c:v>
                </c:pt>
                <c:pt idx="131">
                  <c:v>6874</c:v>
                </c:pt>
                <c:pt idx="132">
                  <c:v>6888</c:v>
                </c:pt>
                <c:pt idx="133">
                  <c:v>6902</c:v>
                </c:pt>
                <c:pt idx="134">
                  <c:v>6916</c:v>
                </c:pt>
                <c:pt idx="135">
                  <c:v>6930</c:v>
                </c:pt>
                <c:pt idx="136">
                  <c:v>6944</c:v>
                </c:pt>
                <c:pt idx="137">
                  <c:v>6958</c:v>
                </c:pt>
                <c:pt idx="138">
                  <c:v>6972</c:v>
                </c:pt>
                <c:pt idx="139">
                  <c:v>6986</c:v>
                </c:pt>
                <c:pt idx="140">
                  <c:v>7000</c:v>
                </c:pt>
                <c:pt idx="141">
                  <c:v>7014</c:v>
                </c:pt>
                <c:pt idx="142">
                  <c:v>7028</c:v>
                </c:pt>
                <c:pt idx="143">
                  <c:v>7042</c:v>
                </c:pt>
                <c:pt idx="144">
                  <c:v>7056</c:v>
                </c:pt>
                <c:pt idx="145">
                  <c:v>7070</c:v>
                </c:pt>
                <c:pt idx="146">
                  <c:v>7084</c:v>
                </c:pt>
                <c:pt idx="147">
                  <c:v>7098</c:v>
                </c:pt>
                <c:pt idx="148">
                  <c:v>7112</c:v>
                </c:pt>
                <c:pt idx="149">
                  <c:v>7126</c:v>
                </c:pt>
                <c:pt idx="150">
                  <c:v>7140</c:v>
                </c:pt>
                <c:pt idx="151">
                  <c:v>7154</c:v>
                </c:pt>
                <c:pt idx="152">
                  <c:v>7168</c:v>
                </c:pt>
                <c:pt idx="153">
                  <c:v>7182</c:v>
                </c:pt>
                <c:pt idx="154">
                  <c:v>7196</c:v>
                </c:pt>
                <c:pt idx="155">
                  <c:v>7210</c:v>
                </c:pt>
                <c:pt idx="156">
                  <c:v>7224</c:v>
                </c:pt>
                <c:pt idx="157">
                  <c:v>7238</c:v>
                </c:pt>
                <c:pt idx="158">
                  <c:v>7252</c:v>
                </c:pt>
                <c:pt idx="159">
                  <c:v>7266</c:v>
                </c:pt>
                <c:pt idx="160">
                  <c:v>7280</c:v>
                </c:pt>
                <c:pt idx="161">
                  <c:v>7294</c:v>
                </c:pt>
                <c:pt idx="162">
                  <c:v>7308</c:v>
                </c:pt>
                <c:pt idx="163">
                  <c:v>7322</c:v>
                </c:pt>
                <c:pt idx="164">
                  <c:v>7336</c:v>
                </c:pt>
                <c:pt idx="165">
                  <c:v>7350</c:v>
                </c:pt>
                <c:pt idx="166">
                  <c:v>7364</c:v>
                </c:pt>
                <c:pt idx="167">
                  <c:v>7378</c:v>
                </c:pt>
                <c:pt idx="168">
                  <c:v>7392</c:v>
                </c:pt>
                <c:pt idx="169">
                  <c:v>7406</c:v>
                </c:pt>
                <c:pt idx="170">
                  <c:v>7420</c:v>
                </c:pt>
                <c:pt idx="171">
                  <c:v>7434</c:v>
                </c:pt>
                <c:pt idx="172">
                  <c:v>7448</c:v>
                </c:pt>
                <c:pt idx="173">
                  <c:v>7462</c:v>
                </c:pt>
                <c:pt idx="174">
                  <c:v>7476</c:v>
                </c:pt>
                <c:pt idx="175">
                  <c:v>7490</c:v>
                </c:pt>
                <c:pt idx="176">
                  <c:v>7504</c:v>
                </c:pt>
                <c:pt idx="177">
                  <c:v>7518</c:v>
                </c:pt>
                <c:pt idx="178">
                  <c:v>7532</c:v>
                </c:pt>
                <c:pt idx="179">
                  <c:v>7546</c:v>
                </c:pt>
                <c:pt idx="180">
                  <c:v>7560</c:v>
                </c:pt>
                <c:pt idx="181">
                  <c:v>7574</c:v>
                </c:pt>
                <c:pt idx="182">
                  <c:v>7588</c:v>
                </c:pt>
                <c:pt idx="183">
                  <c:v>7602</c:v>
                </c:pt>
                <c:pt idx="184">
                  <c:v>7616</c:v>
                </c:pt>
                <c:pt idx="185">
                  <c:v>7630</c:v>
                </c:pt>
                <c:pt idx="186">
                  <c:v>7644</c:v>
                </c:pt>
                <c:pt idx="187">
                  <c:v>7658</c:v>
                </c:pt>
                <c:pt idx="188">
                  <c:v>7672</c:v>
                </c:pt>
                <c:pt idx="189">
                  <c:v>7686</c:v>
                </c:pt>
                <c:pt idx="190">
                  <c:v>7700</c:v>
                </c:pt>
                <c:pt idx="191">
                  <c:v>7714</c:v>
                </c:pt>
                <c:pt idx="192">
                  <c:v>7728</c:v>
                </c:pt>
                <c:pt idx="193">
                  <c:v>7742</c:v>
                </c:pt>
                <c:pt idx="194">
                  <c:v>7756</c:v>
                </c:pt>
                <c:pt idx="195">
                  <c:v>7770</c:v>
                </c:pt>
                <c:pt idx="196">
                  <c:v>7784</c:v>
                </c:pt>
                <c:pt idx="197">
                  <c:v>7798</c:v>
                </c:pt>
                <c:pt idx="198">
                  <c:v>7812</c:v>
                </c:pt>
                <c:pt idx="199">
                  <c:v>7826</c:v>
                </c:pt>
              </c:numCache>
            </c:numRef>
          </c:xVal>
          <c:yVal>
            <c:numRef>
              <c:f>data!$G$4:$G$300</c:f>
              <c:numCache>
                <c:formatCode>General</c:formatCode>
                <c:ptCount val="297"/>
                <c:pt idx="0">
                  <c:v>111.6</c:v>
                </c:pt>
                <c:pt idx="1">
                  <c:v>111.61</c:v>
                </c:pt>
                <c:pt idx="2">
                  <c:v>111.61999999999999</c:v>
                </c:pt>
                <c:pt idx="3">
                  <c:v>111.63</c:v>
                </c:pt>
                <c:pt idx="4">
                  <c:v>111.63999999999999</c:v>
                </c:pt>
                <c:pt idx="5">
                  <c:v>111.64999999999999</c:v>
                </c:pt>
                <c:pt idx="6">
                  <c:v>111.66</c:v>
                </c:pt>
                <c:pt idx="7">
                  <c:v>111.66999999999999</c:v>
                </c:pt>
                <c:pt idx="8">
                  <c:v>111.67999999999999</c:v>
                </c:pt>
                <c:pt idx="9">
                  <c:v>111.69</c:v>
                </c:pt>
                <c:pt idx="10">
                  <c:v>111.69999999999999</c:v>
                </c:pt>
                <c:pt idx="11">
                  <c:v>111.71</c:v>
                </c:pt>
                <c:pt idx="12">
                  <c:v>111.72</c:v>
                </c:pt>
                <c:pt idx="13">
                  <c:v>111.72999999999999</c:v>
                </c:pt>
                <c:pt idx="14">
                  <c:v>111.74</c:v>
                </c:pt>
                <c:pt idx="15">
                  <c:v>111.75</c:v>
                </c:pt>
                <c:pt idx="16">
                  <c:v>111.75999999999999</c:v>
                </c:pt>
                <c:pt idx="17">
                  <c:v>111.77</c:v>
                </c:pt>
                <c:pt idx="18">
                  <c:v>111.78</c:v>
                </c:pt>
                <c:pt idx="19">
                  <c:v>111.78999999999999</c:v>
                </c:pt>
                <c:pt idx="20">
                  <c:v>111.8</c:v>
                </c:pt>
                <c:pt idx="21">
                  <c:v>111.81</c:v>
                </c:pt>
                <c:pt idx="22">
                  <c:v>111.82</c:v>
                </c:pt>
                <c:pt idx="23">
                  <c:v>111.83</c:v>
                </c:pt>
                <c:pt idx="24">
                  <c:v>111.83999999999999</c:v>
                </c:pt>
                <c:pt idx="25">
                  <c:v>111.85</c:v>
                </c:pt>
                <c:pt idx="26">
                  <c:v>111.86</c:v>
                </c:pt>
                <c:pt idx="27">
                  <c:v>111.86999999999999</c:v>
                </c:pt>
                <c:pt idx="28">
                  <c:v>111.88</c:v>
                </c:pt>
                <c:pt idx="29">
                  <c:v>111.88999999999999</c:v>
                </c:pt>
                <c:pt idx="30">
                  <c:v>111.89999999999999</c:v>
                </c:pt>
                <c:pt idx="31">
                  <c:v>111.91</c:v>
                </c:pt>
                <c:pt idx="32">
                  <c:v>111.91999999999999</c:v>
                </c:pt>
                <c:pt idx="33">
                  <c:v>111.92999999999999</c:v>
                </c:pt>
                <c:pt idx="34">
                  <c:v>111.94</c:v>
                </c:pt>
                <c:pt idx="35">
                  <c:v>111.94999999999999</c:v>
                </c:pt>
                <c:pt idx="36">
                  <c:v>111.96</c:v>
                </c:pt>
                <c:pt idx="37">
                  <c:v>111.97</c:v>
                </c:pt>
                <c:pt idx="38">
                  <c:v>111.97999999999999</c:v>
                </c:pt>
                <c:pt idx="39">
                  <c:v>111.99</c:v>
                </c:pt>
                <c:pt idx="40">
                  <c:v>112</c:v>
                </c:pt>
                <c:pt idx="41">
                  <c:v>112.00999999999999</c:v>
                </c:pt>
                <c:pt idx="42">
                  <c:v>112.02</c:v>
                </c:pt>
                <c:pt idx="43">
                  <c:v>112.03</c:v>
                </c:pt>
                <c:pt idx="44">
                  <c:v>112.03999999999999</c:v>
                </c:pt>
                <c:pt idx="45">
                  <c:v>112.05</c:v>
                </c:pt>
                <c:pt idx="46">
                  <c:v>112.05999999999999</c:v>
                </c:pt>
                <c:pt idx="47">
                  <c:v>112.07</c:v>
                </c:pt>
                <c:pt idx="48">
                  <c:v>112.08</c:v>
                </c:pt>
                <c:pt idx="49">
                  <c:v>112.08999999999999</c:v>
                </c:pt>
                <c:pt idx="50">
                  <c:v>112.1</c:v>
                </c:pt>
                <c:pt idx="51">
                  <c:v>112.10999999999999</c:v>
                </c:pt>
                <c:pt idx="52">
                  <c:v>112.11999999999999</c:v>
                </c:pt>
                <c:pt idx="53">
                  <c:v>112.13</c:v>
                </c:pt>
                <c:pt idx="54">
                  <c:v>112.13999999999999</c:v>
                </c:pt>
                <c:pt idx="55">
                  <c:v>112.14999999999999</c:v>
                </c:pt>
                <c:pt idx="56">
                  <c:v>112.16</c:v>
                </c:pt>
                <c:pt idx="57">
                  <c:v>112.16999999999999</c:v>
                </c:pt>
                <c:pt idx="58">
                  <c:v>112.17999999999999</c:v>
                </c:pt>
                <c:pt idx="59">
                  <c:v>112.19</c:v>
                </c:pt>
                <c:pt idx="60">
                  <c:v>112.19999999999999</c:v>
                </c:pt>
                <c:pt idx="61">
                  <c:v>112.21</c:v>
                </c:pt>
                <c:pt idx="62">
                  <c:v>112.21999999999998</c:v>
                </c:pt>
                <c:pt idx="63">
                  <c:v>112.22999999999999</c:v>
                </c:pt>
                <c:pt idx="64">
                  <c:v>112.24</c:v>
                </c:pt>
                <c:pt idx="65">
                  <c:v>112.24999999999999</c:v>
                </c:pt>
                <c:pt idx="66">
                  <c:v>112.25999999999999</c:v>
                </c:pt>
                <c:pt idx="67">
                  <c:v>112.26999999999998</c:v>
                </c:pt>
                <c:pt idx="68">
                  <c:v>112.27999999999999</c:v>
                </c:pt>
                <c:pt idx="69">
                  <c:v>112.28999999999999</c:v>
                </c:pt>
                <c:pt idx="70">
                  <c:v>112.29999999999998</c:v>
                </c:pt>
                <c:pt idx="71">
                  <c:v>112.30999999999999</c:v>
                </c:pt>
                <c:pt idx="72">
                  <c:v>112.32</c:v>
                </c:pt>
                <c:pt idx="73">
                  <c:v>112.32999999999998</c:v>
                </c:pt>
                <c:pt idx="74">
                  <c:v>112.33999999999999</c:v>
                </c:pt>
                <c:pt idx="75">
                  <c:v>112.35</c:v>
                </c:pt>
                <c:pt idx="76">
                  <c:v>112.35999999999999</c:v>
                </c:pt>
                <c:pt idx="77">
                  <c:v>112.36999999999999</c:v>
                </c:pt>
                <c:pt idx="78">
                  <c:v>112.37999999999998</c:v>
                </c:pt>
                <c:pt idx="79">
                  <c:v>112.38999999999999</c:v>
                </c:pt>
                <c:pt idx="80">
                  <c:v>112.39999999999999</c:v>
                </c:pt>
                <c:pt idx="81">
                  <c:v>112.40999999999998</c:v>
                </c:pt>
                <c:pt idx="82">
                  <c:v>112.41999999999999</c:v>
                </c:pt>
                <c:pt idx="83">
                  <c:v>112.42999999999998</c:v>
                </c:pt>
                <c:pt idx="84">
                  <c:v>112.43999999999998</c:v>
                </c:pt>
                <c:pt idx="85">
                  <c:v>112.44999999999999</c:v>
                </c:pt>
                <c:pt idx="86">
                  <c:v>112.45999999999998</c:v>
                </c:pt>
                <c:pt idx="87">
                  <c:v>112.46999999999998</c:v>
                </c:pt>
                <c:pt idx="88">
                  <c:v>112.47999999999999</c:v>
                </c:pt>
                <c:pt idx="89">
                  <c:v>112.48999999999998</c:v>
                </c:pt>
                <c:pt idx="90">
                  <c:v>112.49999999999999</c:v>
                </c:pt>
                <c:pt idx="91">
                  <c:v>112.50999999999999</c:v>
                </c:pt>
                <c:pt idx="92">
                  <c:v>112.51999999999998</c:v>
                </c:pt>
                <c:pt idx="93">
                  <c:v>112.52999999999999</c:v>
                </c:pt>
                <c:pt idx="94">
                  <c:v>112.53999999999998</c:v>
                </c:pt>
                <c:pt idx="95">
                  <c:v>112.54999999999998</c:v>
                </c:pt>
                <c:pt idx="96">
                  <c:v>112.55999999999999</c:v>
                </c:pt>
                <c:pt idx="97">
                  <c:v>112.56999999999998</c:v>
                </c:pt>
                <c:pt idx="98">
                  <c:v>112.57999999999998</c:v>
                </c:pt>
                <c:pt idx="99">
                  <c:v>112.58999999999997</c:v>
                </c:pt>
                <c:pt idx="100">
                  <c:v>112.59999999999998</c:v>
                </c:pt>
                <c:pt idx="101">
                  <c:v>112.60999999999999</c:v>
                </c:pt>
                <c:pt idx="102">
                  <c:v>112.61999999999998</c:v>
                </c:pt>
                <c:pt idx="103">
                  <c:v>112.62999999999998</c:v>
                </c:pt>
                <c:pt idx="104">
                  <c:v>112.63999999999999</c:v>
                </c:pt>
                <c:pt idx="105">
                  <c:v>112.64999999999998</c:v>
                </c:pt>
                <c:pt idx="106">
                  <c:v>112.65999999999998</c:v>
                </c:pt>
                <c:pt idx="107">
                  <c:v>112.66999999999999</c:v>
                </c:pt>
                <c:pt idx="108">
                  <c:v>112.67999999999998</c:v>
                </c:pt>
                <c:pt idx="109">
                  <c:v>112.68999999999998</c:v>
                </c:pt>
                <c:pt idx="110">
                  <c:v>112.69999999999997</c:v>
                </c:pt>
                <c:pt idx="111">
                  <c:v>112.70999999999998</c:v>
                </c:pt>
                <c:pt idx="112">
                  <c:v>112.71999999999998</c:v>
                </c:pt>
                <c:pt idx="113">
                  <c:v>112.72999999999998</c:v>
                </c:pt>
                <c:pt idx="114">
                  <c:v>112.73999999999998</c:v>
                </c:pt>
                <c:pt idx="115">
                  <c:v>112.74999999999997</c:v>
                </c:pt>
                <c:pt idx="116">
                  <c:v>112.75999999999998</c:v>
                </c:pt>
                <c:pt idx="117">
                  <c:v>112.76999999999998</c:v>
                </c:pt>
                <c:pt idx="118">
                  <c:v>112.77999999999997</c:v>
                </c:pt>
                <c:pt idx="119">
                  <c:v>112.78999999999998</c:v>
                </c:pt>
                <c:pt idx="120">
                  <c:v>112.79999999999998</c:v>
                </c:pt>
                <c:pt idx="121">
                  <c:v>112.80999999999997</c:v>
                </c:pt>
                <c:pt idx="122">
                  <c:v>112.81999999999998</c:v>
                </c:pt>
                <c:pt idx="123">
                  <c:v>112.82999999999998</c:v>
                </c:pt>
                <c:pt idx="124">
                  <c:v>112.83999999999997</c:v>
                </c:pt>
                <c:pt idx="125">
                  <c:v>112.84999999999998</c:v>
                </c:pt>
                <c:pt idx="126">
                  <c:v>112.85999999999997</c:v>
                </c:pt>
                <c:pt idx="127">
                  <c:v>112.86999999999998</c:v>
                </c:pt>
                <c:pt idx="128">
                  <c:v>112.87999999999998</c:v>
                </c:pt>
                <c:pt idx="129">
                  <c:v>112.88999999999997</c:v>
                </c:pt>
                <c:pt idx="130">
                  <c:v>112.89999999999998</c:v>
                </c:pt>
                <c:pt idx="131">
                  <c:v>112.90999999999997</c:v>
                </c:pt>
                <c:pt idx="132">
                  <c:v>112.91999999999997</c:v>
                </c:pt>
                <c:pt idx="133">
                  <c:v>112.92999999999998</c:v>
                </c:pt>
                <c:pt idx="134">
                  <c:v>112.93999999999997</c:v>
                </c:pt>
                <c:pt idx="135">
                  <c:v>112.94999999999997</c:v>
                </c:pt>
                <c:pt idx="136">
                  <c:v>112.95999999999998</c:v>
                </c:pt>
                <c:pt idx="137">
                  <c:v>112.96999999999997</c:v>
                </c:pt>
                <c:pt idx="138">
                  <c:v>112.97999999999998</c:v>
                </c:pt>
                <c:pt idx="139">
                  <c:v>112.98999999999998</c:v>
                </c:pt>
                <c:pt idx="140">
                  <c:v>112.99999999999997</c:v>
                </c:pt>
                <c:pt idx="141">
                  <c:v>113.00999999999998</c:v>
                </c:pt>
                <c:pt idx="142">
                  <c:v>113.01999999999997</c:v>
                </c:pt>
                <c:pt idx="143">
                  <c:v>113.02999999999997</c:v>
                </c:pt>
                <c:pt idx="144">
                  <c:v>113.03999999999998</c:v>
                </c:pt>
                <c:pt idx="145">
                  <c:v>113.04999999999997</c:v>
                </c:pt>
                <c:pt idx="146">
                  <c:v>113.05999999999997</c:v>
                </c:pt>
                <c:pt idx="147">
                  <c:v>113.06999999999996</c:v>
                </c:pt>
                <c:pt idx="148">
                  <c:v>113.07999999999997</c:v>
                </c:pt>
                <c:pt idx="149">
                  <c:v>113.08999999999997</c:v>
                </c:pt>
                <c:pt idx="150">
                  <c:v>113.09999999999997</c:v>
                </c:pt>
                <c:pt idx="151">
                  <c:v>113.10999999999997</c:v>
                </c:pt>
                <c:pt idx="152">
                  <c:v>113.11999999999998</c:v>
                </c:pt>
                <c:pt idx="153">
                  <c:v>113.12999999999997</c:v>
                </c:pt>
                <c:pt idx="154">
                  <c:v>113.13999999999997</c:v>
                </c:pt>
                <c:pt idx="155">
                  <c:v>113.14999999999998</c:v>
                </c:pt>
                <c:pt idx="156">
                  <c:v>113.15999999999997</c:v>
                </c:pt>
                <c:pt idx="157">
                  <c:v>113.16999999999997</c:v>
                </c:pt>
                <c:pt idx="158">
                  <c:v>113.17999999999996</c:v>
                </c:pt>
                <c:pt idx="159">
                  <c:v>113.18999999999997</c:v>
                </c:pt>
                <c:pt idx="160">
                  <c:v>113.19999999999997</c:v>
                </c:pt>
                <c:pt idx="161">
                  <c:v>113.20999999999997</c:v>
                </c:pt>
                <c:pt idx="162">
                  <c:v>113.21999999999997</c:v>
                </c:pt>
                <c:pt idx="163">
                  <c:v>113.22999999999996</c:v>
                </c:pt>
                <c:pt idx="164">
                  <c:v>113.23999999999997</c:v>
                </c:pt>
                <c:pt idx="165">
                  <c:v>113.24999999999997</c:v>
                </c:pt>
                <c:pt idx="166">
                  <c:v>113.25999999999996</c:v>
                </c:pt>
                <c:pt idx="167">
                  <c:v>113.26999999999997</c:v>
                </c:pt>
                <c:pt idx="168">
                  <c:v>113.27999999999997</c:v>
                </c:pt>
                <c:pt idx="169">
                  <c:v>113.28999999999996</c:v>
                </c:pt>
                <c:pt idx="170">
                  <c:v>113.29999999999997</c:v>
                </c:pt>
                <c:pt idx="171">
                  <c:v>113.30999999999997</c:v>
                </c:pt>
                <c:pt idx="172">
                  <c:v>113.31999999999996</c:v>
                </c:pt>
                <c:pt idx="173">
                  <c:v>113.32999999999997</c:v>
                </c:pt>
                <c:pt idx="174">
                  <c:v>113.33999999999996</c:v>
                </c:pt>
                <c:pt idx="175">
                  <c:v>113.34999999999997</c:v>
                </c:pt>
                <c:pt idx="176">
                  <c:v>113.35999999999997</c:v>
                </c:pt>
                <c:pt idx="177">
                  <c:v>113.36999999999996</c:v>
                </c:pt>
                <c:pt idx="178">
                  <c:v>113.37999999999997</c:v>
                </c:pt>
                <c:pt idx="179">
                  <c:v>113.38999999999996</c:v>
                </c:pt>
                <c:pt idx="180">
                  <c:v>113.39999999999996</c:v>
                </c:pt>
                <c:pt idx="181">
                  <c:v>113.40999999999997</c:v>
                </c:pt>
                <c:pt idx="182">
                  <c:v>113.41999999999996</c:v>
                </c:pt>
                <c:pt idx="183">
                  <c:v>113.42999999999996</c:v>
                </c:pt>
                <c:pt idx="184">
                  <c:v>113.43999999999997</c:v>
                </c:pt>
                <c:pt idx="185">
                  <c:v>113.44999999999996</c:v>
                </c:pt>
                <c:pt idx="186">
                  <c:v>113.45999999999997</c:v>
                </c:pt>
                <c:pt idx="187">
                  <c:v>113.46999999999997</c:v>
                </c:pt>
                <c:pt idx="188">
                  <c:v>113.47999999999996</c:v>
                </c:pt>
                <c:pt idx="189">
                  <c:v>113.48999999999997</c:v>
                </c:pt>
                <c:pt idx="190">
                  <c:v>113.49999999999996</c:v>
                </c:pt>
                <c:pt idx="191">
                  <c:v>113.50999999999996</c:v>
                </c:pt>
                <c:pt idx="192">
                  <c:v>113.51999999999997</c:v>
                </c:pt>
                <c:pt idx="193">
                  <c:v>113.52999999999996</c:v>
                </c:pt>
                <c:pt idx="194">
                  <c:v>113.53999999999996</c:v>
                </c:pt>
                <c:pt idx="195">
                  <c:v>113.54999999999995</c:v>
                </c:pt>
                <c:pt idx="196">
                  <c:v>113.55999999999996</c:v>
                </c:pt>
                <c:pt idx="197">
                  <c:v>113.56999999999996</c:v>
                </c:pt>
                <c:pt idx="198">
                  <c:v>113.57999999999996</c:v>
                </c:pt>
                <c:pt idx="199">
                  <c:v>113.58999999999996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9384960"/>
        <c:axId val="-319379520"/>
      </c:scatterChart>
      <c:valAx>
        <c:axId val="-31938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319379520"/>
        <c:crosses val="autoZero"/>
        <c:crossBetween val="midCat"/>
      </c:valAx>
      <c:valAx>
        <c:axId val="-31937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31938496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5.58449580376527E-2"/>
          <c:h val="8.1540172061825608E-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TS5</c:v>
            </c:pt>
            <c:pt idx="1">
              <c:v>แม่น้ำมูล ท้ายแก่งสะพือ (M.11B)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160</c:v>
                </c:pt>
                <c:pt idx="4">
                  <c:v>300</c:v>
                </c:pt>
                <c:pt idx="5">
                  <c:v>900</c:v>
                </c:pt>
                <c:pt idx="6">
                  <c:v>1400</c:v>
                </c:pt>
                <c:pt idx="7">
                  <c:v>2000</c:v>
                </c:pt>
                <c:pt idx="8">
                  <c:v>3000</c:v>
                </c:pt>
                <c:pt idx="9">
                  <c:v>5080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106.2</c:v>
                </c:pt>
                <c:pt idx="1">
                  <c:v>106.4</c:v>
                </c:pt>
                <c:pt idx="2">
                  <c:v>106.6</c:v>
                </c:pt>
                <c:pt idx="3">
                  <c:v>106.8</c:v>
                </c:pt>
                <c:pt idx="4">
                  <c:v>107</c:v>
                </c:pt>
                <c:pt idx="5">
                  <c:v>107.8</c:v>
                </c:pt>
                <c:pt idx="6">
                  <c:v>108.4</c:v>
                </c:pt>
                <c:pt idx="7">
                  <c:v>109</c:v>
                </c:pt>
                <c:pt idx="8">
                  <c:v>110</c:v>
                </c:pt>
                <c:pt idx="9">
                  <c:v>111.6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data!$H$4:$H$300</c:f>
              <c:numCache>
                <c:formatCode>General</c:formatCode>
                <c:ptCount val="297"/>
                <c:pt idx="0">
                  <c:v>5080</c:v>
                </c:pt>
                <c:pt idx="1">
                  <c:v>5092.5</c:v>
                </c:pt>
                <c:pt idx="2">
                  <c:v>5105</c:v>
                </c:pt>
                <c:pt idx="3">
                  <c:v>5117.5</c:v>
                </c:pt>
                <c:pt idx="4">
                  <c:v>5130</c:v>
                </c:pt>
                <c:pt idx="5">
                  <c:v>5142.5</c:v>
                </c:pt>
                <c:pt idx="6">
                  <c:v>5155</c:v>
                </c:pt>
                <c:pt idx="7">
                  <c:v>5167.5</c:v>
                </c:pt>
                <c:pt idx="8">
                  <c:v>5180</c:v>
                </c:pt>
                <c:pt idx="9">
                  <c:v>5192.5</c:v>
                </c:pt>
                <c:pt idx="10">
                  <c:v>5205</c:v>
                </c:pt>
                <c:pt idx="11">
                  <c:v>5217.5</c:v>
                </c:pt>
                <c:pt idx="12">
                  <c:v>5230</c:v>
                </c:pt>
                <c:pt idx="13">
                  <c:v>5242.5</c:v>
                </c:pt>
                <c:pt idx="14">
                  <c:v>5255</c:v>
                </c:pt>
                <c:pt idx="15">
                  <c:v>5267.5</c:v>
                </c:pt>
                <c:pt idx="16">
                  <c:v>5280</c:v>
                </c:pt>
                <c:pt idx="17">
                  <c:v>5292.5</c:v>
                </c:pt>
                <c:pt idx="18">
                  <c:v>5305</c:v>
                </c:pt>
                <c:pt idx="19">
                  <c:v>5317.5</c:v>
                </c:pt>
                <c:pt idx="20">
                  <c:v>5330</c:v>
                </c:pt>
                <c:pt idx="21">
                  <c:v>5343</c:v>
                </c:pt>
                <c:pt idx="22">
                  <c:v>5356</c:v>
                </c:pt>
                <c:pt idx="23">
                  <c:v>5369</c:v>
                </c:pt>
                <c:pt idx="24">
                  <c:v>5382</c:v>
                </c:pt>
                <c:pt idx="25">
                  <c:v>5395</c:v>
                </c:pt>
                <c:pt idx="26">
                  <c:v>5408</c:v>
                </c:pt>
                <c:pt idx="27">
                  <c:v>5421</c:v>
                </c:pt>
                <c:pt idx="28">
                  <c:v>5434</c:v>
                </c:pt>
                <c:pt idx="29">
                  <c:v>5447</c:v>
                </c:pt>
                <c:pt idx="30">
                  <c:v>5460</c:v>
                </c:pt>
                <c:pt idx="31">
                  <c:v>5474</c:v>
                </c:pt>
                <c:pt idx="32">
                  <c:v>5488</c:v>
                </c:pt>
                <c:pt idx="33">
                  <c:v>5502</c:v>
                </c:pt>
                <c:pt idx="34">
                  <c:v>5516</c:v>
                </c:pt>
                <c:pt idx="35">
                  <c:v>5530</c:v>
                </c:pt>
                <c:pt idx="36">
                  <c:v>5544</c:v>
                </c:pt>
                <c:pt idx="37">
                  <c:v>5558</c:v>
                </c:pt>
                <c:pt idx="38">
                  <c:v>5572</c:v>
                </c:pt>
                <c:pt idx="39">
                  <c:v>5586</c:v>
                </c:pt>
                <c:pt idx="40">
                  <c:v>5600</c:v>
                </c:pt>
                <c:pt idx="41">
                  <c:v>5614</c:v>
                </c:pt>
                <c:pt idx="42">
                  <c:v>5628</c:v>
                </c:pt>
                <c:pt idx="43">
                  <c:v>5642</c:v>
                </c:pt>
                <c:pt idx="44">
                  <c:v>5656</c:v>
                </c:pt>
                <c:pt idx="45">
                  <c:v>5670</c:v>
                </c:pt>
                <c:pt idx="46">
                  <c:v>5684</c:v>
                </c:pt>
                <c:pt idx="47">
                  <c:v>5698</c:v>
                </c:pt>
                <c:pt idx="48">
                  <c:v>5712</c:v>
                </c:pt>
                <c:pt idx="49">
                  <c:v>5726</c:v>
                </c:pt>
                <c:pt idx="50">
                  <c:v>5740</c:v>
                </c:pt>
                <c:pt idx="51">
                  <c:v>5754</c:v>
                </c:pt>
                <c:pt idx="52">
                  <c:v>5768</c:v>
                </c:pt>
                <c:pt idx="53">
                  <c:v>5782</c:v>
                </c:pt>
                <c:pt idx="54">
                  <c:v>5796</c:v>
                </c:pt>
                <c:pt idx="55">
                  <c:v>5810</c:v>
                </c:pt>
                <c:pt idx="56">
                  <c:v>5824</c:v>
                </c:pt>
                <c:pt idx="57">
                  <c:v>5838</c:v>
                </c:pt>
                <c:pt idx="58">
                  <c:v>5852</c:v>
                </c:pt>
                <c:pt idx="59">
                  <c:v>5866</c:v>
                </c:pt>
                <c:pt idx="60">
                  <c:v>5880</c:v>
                </c:pt>
                <c:pt idx="61">
                  <c:v>5894</c:v>
                </c:pt>
                <c:pt idx="62">
                  <c:v>5908</c:v>
                </c:pt>
                <c:pt idx="63">
                  <c:v>5922</c:v>
                </c:pt>
                <c:pt idx="64">
                  <c:v>5936</c:v>
                </c:pt>
                <c:pt idx="65">
                  <c:v>5950</c:v>
                </c:pt>
                <c:pt idx="66">
                  <c:v>5964</c:v>
                </c:pt>
                <c:pt idx="67">
                  <c:v>5978</c:v>
                </c:pt>
                <c:pt idx="68">
                  <c:v>5992</c:v>
                </c:pt>
                <c:pt idx="69">
                  <c:v>6006</c:v>
                </c:pt>
                <c:pt idx="70">
                  <c:v>6020</c:v>
                </c:pt>
                <c:pt idx="71">
                  <c:v>6034</c:v>
                </c:pt>
                <c:pt idx="72">
                  <c:v>6048</c:v>
                </c:pt>
                <c:pt idx="73">
                  <c:v>6062</c:v>
                </c:pt>
                <c:pt idx="74">
                  <c:v>6076</c:v>
                </c:pt>
                <c:pt idx="75">
                  <c:v>6090</c:v>
                </c:pt>
                <c:pt idx="76">
                  <c:v>6104</c:v>
                </c:pt>
                <c:pt idx="77">
                  <c:v>6118</c:v>
                </c:pt>
                <c:pt idx="78">
                  <c:v>6132</c:v>
                </c:pt>
                <c:pt idx="79">
                  <c:v>6146</c:v>
                </c:pt>
                <c:pt idx="80">
                  <c:v>6160</c:v>
                </c:pt>
                <c:pt idx="81">
                  <c:v>6174</c:v>
                </c:pt>
                <c:pt idx="82">
                  <c:v>6188</c:v>
                </c:pt>
                <c:pt idx="83">
                  <c:v>6202</c:v>
                </c:pt>
                <c:pt idx="84">
                  <c:v>6216</c:v>
                </c:pt>
                <c:pt idx="85">
                  <c:v>6230</c:v>
                </c:pt>
                <c:pt idx="86">
                  <c:v>6244</c:v>
                </c:pt>
                <c:pt idx="87">
                  <c:v>6258</c:v>
                </c:pt>
                <c:pt idx="88">
                  <c:v>6272</c:v>
                </c:pt>
                <c:pt idx="89">
                  <c:v>6286</c:v>
                </c:pt>
                <c:pt idx="90">
                  <c:v>6300</c:v>
                </c:pt>
                <c:pt idx="91">
                  <c:v>6314</c:v>
                </c:pt>
                <c:pt idx="92">
                  <c:v>6328</c:v>
                </c:pt>
                <c:pt idx="93">
                  <c:v>6342</c:v>
                </c:pt>
                <c:pt idx="94">
                  <c:v>6356</c:v>
                </c:pt>
                <c:pt idx="95">
                  <c:v>6370</c:v>
                </c:pt>
                <c:pt idx="96">
                  <c:v>6384</c:v>
                </c:pt>
                <c:pt idx="97">
                  <c:v>6398</c:v>
                </c:pt>
                <c:pt idx="98">
                  <c:v>6412</c:v>
                </c:pt>
                <c:pt idx="99">
                  <c:v>6426</c:v>
                </c:pt>
                <c:pt idx="100">
                  <c:v>6440</c:v>
                </c:pt>
                <c:pt idx="101">
                  <c:v>6454</c:v>
                </c:pt>
                <c:pt idx="102">
                  <c:v>6468</c:v>
                </c:pt>
                <c:pt idx="103">
                  <c:v>6482</c:v>
                </c:pt>
                <c:pt idx="104">
                  <c:v>6496</c:v>
                </c:pt>
                <c:pt idx="105">
                  <c:v>6510</c:v>
                </c:pt>
                <c:pt idx="106">
                  <c:v>6524</c:v>
                </c:pt>
                <c:pt idx="107">
                  <c:v>6538</c:v>
                </c:pt>
                <c:pt idx="108">
                  <c:v>6552</c:v>
                </c:pt>
                <c:pt idx="109">
                  <c:v>6566</c:v>
                </c:pt>
                <c:pt idx="110">
                  <c:v>6580</c:v>
                </c:pt>
                <c:pt idx="111">
                  <c:v>6594</c:v>
                </c:pt>
                <c:pt idx="112">
                  <c:v>6608</c:v>
                </c:pt>
                <c:pt idx="113">
                  <c:v>6622</c:v>
                </c:pt>
                <c:pt idx="114">
                  <c:v>6636</c:v>
                </c:pt>
                <c:pt idx="115">
                  <c:v>6650</c:v>
                </c:pt>
                <c:pt idx="116">
                  <c:v>6664</c:v>
                </c:pt>
                <c:pt idx="117">
                  <c:v>6678</c:v>
                </c:pt>
                <c:pt idx="118">
                  <c:v>6692</c:v>
                </c:pt>
                <c:pt idx="119">
                  <c:v>6706</c:v>
                </c:pt>
                <c:pt idx="120">
                  <c:v>6720</c:v>
                </c:pt>
                <c:pt idx="121">
                  <c:v>6734</c:v>
                </c:pt>
                <c:pt idx="122">
                  <c:v>6748</c:v>
                </c:pt>
                <c:pt idx="123">
                  <c:v>6762</c:v>
                </c:pt>
                <c:pt idx="124">
                  <c:v>6776</c:v>
                </c:pt>
                <c:pt idx="125">
                  <c:v>6790</c:v>
                </c:pt>
                <c:pt idx="126">
                  <c:v>6804</c:v>
                </c:pt>
                <c:pt idx="127">
                  <c:v>6818</c:v>
                </c:pt>
                <c:pt idx="128">
                  <c:v>6832</c:v>
                </c:pt>
                <c:pt idx="129">
                  <c:v>6846</c:v>
                </c:pt>
                <c:pt idx="130">
                  <c:v>6860</c:v>
                </c:pt>
                <c:pt idx="131">
                  <c:v>6874</c:v>
                </c:pt>
                <c:pt idx="132">
                  <c:v>6888</c:v>
                </c:pt>
                <c:pt idx="133">
                  <c:v>6902</c:v>
                </c:pt>
                <c:pt idx="134">
                  <c:v>6916</c:v>
                </c:pt>
                <c:pt idx="135">
                  <c:v>6930</c:v>
                </c:pt>
                <c:pt idx="136">
                  <c:v>6944</c:v>
                </c:pt>
                <c:pt idx="137">
                  <c:v>6958</c:v>
                </c:pt>
                <c:pt idx="138">
                  <c:v>6972</c:v>
                </c:pt>
                <c:pt idx="139">
                  <c:v>6986</c:v>
                </c:pt>
                <c:pt idx="140">
                  <c:v>7000</c:v>
                </c:pt>
                <c:pt idx="141">
                  <c:v>7014</c:v>
                </c:pt>
                <c:pt idx="142">
                  <c:v>7028</c:v>
                </c:pt>
                <c:pt idx="143">
                  <c:v>7042</c:v>
                </c:pt>
                <c:pt idx="144">
                  <c:v>7056</c:v>
                </c:pt>
                <c:pt idx="145">
                  <c:v>7070</c:v>
                </c:pt>
                <c:pt idx="146">
                  <c:v>7084</c:v>
                </c:pt>
                <c:pt idx="147">
                  <c:v>7098</c:v>
                </c:pt>
                <c:pt idx="148">
                  <c:v>7112</c:v>
                </c:pt>
                <c:pt idx="149">
                  <c:v>7126</c:v>
                </c:pt>
                <c:pt idx="150">
                  <c:v>7140</c:v>
                </c:pt>
                <c:pt idx="151">
                  <c:v>7154</c:v>
                </c:pt>
                <c:pt idx="152">
                  <c:v>7168</c:v>
                </c:pt>
                <c:pt idx="153">
                  <c:v>7182</c:v>
                </c:pt>
                <c:pt idx="154">
                  <c:v>7196</c:v>
                </c:pt>
                <c:pt idx="155">
                  <c:v>7210</c:v>
                </c:pt>
                <c:pt idx="156">
                  <c:v>7224</c:v>
                </c:pt>
                <c:pt idx="157">
                  <c:v>7238</c:v>
                </c:pt>
                <c:pt idx="158">
                  <c:v>7252</c:v>
                </c:pt>
                <c:pt idx="159">
                  <c:v>7266</c:v>
                </c:pt>
                <c:pt idx="160">
                  <c:v>7280</c:v>
                </c:pt>
                <c:pt idx="161">
                  <c:v>7294</c:v>
                </c:pt>
                <c:pt idx="162">
                  <c:v>7308</c:v>
                </c:pt>
                <c:pt idx="163">
                  <c:v>7322</c:v>
                </c:pt>
                <c:pt idx="164">
                  <c:v>7336</c:v>
                </c:pt>
                <c:pt idx="165">
                  <c:v>7350</c:v>
                </c:pt>
                <c:pt idx="166">
                  <c:v>7364</c:v>
                </c:pt>
                <c:pt idx="167">
                  <c:v>7378</c:v>
                </c:pt>
                <c:pt idx="168">
                  <c:v>7392</c:v>
                </c:pt>
                <c:pt idx="169">
                  <c:v>7406</c:v>
                </c:pt>
                <c:pt idx="170">
                  <c:v>7420</c:v>
                </c:pt>
                <c:pt idx="171">
                  <c:v>7434</c:v>
                </c:pt>
                <c:pt idx="172">
                  <c:v>7448</c:v>
                </c:pt>
                <c:pt idx="173">
                  <c:v>7462</c:v>
                </c:pt>
                <c:pt idx="174">
                  <c:v>7476</c:v>
                </c:pt>
                <c:pt idx="175">
                  <c:v>7490</c:v>
                </c:pt>
                <c:pt idx="176">
                  <c:v>7504</c:v>
                </c:pt>
                <c:pt idx="177">
                  <c:v>7518</c:v>
                </c:pt>
                <c:pt idx="178">
                  <c:v>7532</c:v>
                </c:pt>
                <c:pt idx="179">
                  <c:v>7546</c:v>
                </c:pt>
                <c:pt idx="180">
                  <c:v>7560</c:v>
                </c:pt>
                <c:pt idx="181">
                  <c:v>7574</c:v>
                </c:pt>
                <c:pt idx="182">
                  <c:v>7588</c:v>
                </c:pt>
                <c:pt idx="183">
                  <c:v>7602</c:v>
                </c:pt>
                <c:pt idx="184">
                  <c:v>7616</c:v>
                </c:pt>
                <c:pt idx="185">
                  <c:v>7630</c:v>
                </c:pt>
                <c:pt idx="186">
                  <c:v>7644</c:v>
                </c:pt>
                <c:pt idx="187">
                  <c:v>7658</c:v>
                </c:pt>
                <c:pt idx="188">
                  <c:v>7672</c:v>
                </c:pt>
                <c:pt idx="189">
                  <c:v>7686</c:v>
                </c:pt>
                <c:pt idx="190">
                  <c:v>7700</c:v>
                </c:pt>
                <c:pt idx="191">
                  <c:v>7714</c:v>
                </c:pt>
                <c:pt idx="192">
                  <c:v>7728</c:v>
                </c:pt>
                <c:pt idx="193">
                  <c:v>7742</c:v>
                </c:pt>
                <c:pt idx="194">
                  <c:v>7756</c:v>
                </c:pt>
                <c:pt idx="195">
                  <c:v>7770</c:v>
                </c:pt>
                <c:pt idx="196">
                  <c:v>7784</c:v>
                </c:pt>
                <c:pt idx="197">
                  <c:v>7798</c:v>
                </c:pt>
                <c:pt idx="198">
                  <c:v>7812</c:v>
                </c:pt>
                <c:pt idx="199">
                  <c:v>7826</c:v>
                </c:pt>
              </c:numCache>
            </c:numRef>
          </c:xVal>
          <c:yVal>
            <c:numRef>
              <c:f>data!$G$4:$G$300</c:f>
              <c:numCache>
                <c:formatCode>General</c:formatCode>
                <c:ptCount val="297"/>
                <c:pt idx="0">
                  <c:v>111.6</c:v>
                </c:pt>
                <c:pt idx="1">
                  <c:v>111.61</c:v>
                </c:pt>
                <c:pt idx="2">
                  <c:v>111.61999999999999</c:v>
                </c:pt>
                <c:pt idx="3">
                  <c:v>111.63</c:v>
                </c:pt>
                <c:pt idx="4">
                  <c:v>111.63999999999999</c:v>
                </c:pt>
                <c:pt idx="5">
                  <c:v>111.64999999999999</c:v>
                </c:pt>
                <c:pt idx="6">
                  <c:v>111.66</c:v>
                </c:pt>
                <c:pt idx="7">
                  <c:v>111.66999999999999</c:v>
                </c:pt>
                <c:pt idx="8">
                  <c:v>111.67999999999999</c:v>
                </c:pt>
                <c:pt idx="9">
                  <c:v>111.69</c:v>
                </c:pt>
                <c:pt idx="10">
                  <c:v>111.69999999999999</c:v>
                </c:pt>
                <c:pt idx="11">
                  <c:v>111.71</c:v>
                </c:pt>
                <c:pt idx="12">
                  <c:v>111.72</c:v>
                </c:pt>
                <c:pt idx="13">
                  <c:v>111.72999999999999</c:v>
                </c:pt>
                <c:pt idx="14">
                  <c:v>111.74</c:v>
                </c:pt>
                <c:pt idx="15">
                  <c:v>111.75</c:v>
                </c:pt>
                <c:pt idx="16">
                  <c:v>111.75999999999999</c:v>
                </c:pt>
                <c:pt idx="17">
                  <c:v>111.77</c:v>
                </c:pt>
                <c:pt idx="18">
                  <c:v>111.78</c:v>
                </c:pt>
                <c:pt idx="19">
                  <c:v>111.78999999999999</c:v>
                </c:pt>
                <c:pt idx="20">
                  <c:v>111.8</c:v>
                </c:pt>
                <c:pt idx="21">
                  <c:v>111.81</c:v>
                </c:pt>
                <c:pt idx="22">
                  <c:v>111.82</c:v>
                </c:pt>
                <c:pt idx="23">
                  <c:v>111.83</c:v>
                </c:pt>
                <c:pt idx="24">
                  <c:v>111.83999999999999</c:v>
                </c:pt>
                <c:pt idx="25">
                  <c:v>111.85</c:v>
                </c:pt>
                <c:pt idx="26">
                  <c:v>111.86</c:v>
                </c:pt>
                <c:pt idx="27">
                  <c:v>111.86999999999999</c:v>
                </c:pt>
                <c:pt idx="28">
                  <c:v>111.88</c:v>
                </c:pt>
                <c:pt idx="29">
                  <c:v>111.88999999999999</c:v>
                </c:pt>
                <c:pt idx="30">
                  <c:v>111.89999999999999</c:v>
                </c:pt>
                <c:pt idx="31">
                  <c:v>111.91</c:v>
                </c:pt>
                <c:pt idx="32">
                  <c:v>111.91999999999999</c:v>
                </c:pt>
                <c:pt idx="33">
                  <c:v>111.92999999999999</c:v>
                </c:pt>
                <c:pt idx="34">
                  <c:v>111.94</c:v>
                </c:pt>
                <c:pt idx="35">
                  <c:v>111.94999999999999</c:v>
                </c:pt>
                <c:pt idx="36">
                  <c:v>111.96</c:v>
                </c:pt>
                <c:pt idx="37">
                  <c:v>111.97</c:v>
                </c:pt>
                <c:pt idx="38">
                  <c:v>111.97999999999999</c:v>
                </c:pt>
                <c:pt idx="39">
                  <c:v>111.99</c:v>
                </c:pt>
                <c:pt idx="40">
                  <c:v>112</c:v>
                </c:pt>
                <c:pt idx="41">
                  <c:v>112.00999999999999</c:v>
                </c:pt>
                <c:pt idx="42">
                  <c:v>112.02</c:v>
                </c:pt>
                <c:pt idx="43">
                  <c:v>112.03</c:v>
                </c:pt>
                <c:pt idx="44">
                  <c:v>112.03999999999999</c:v>
                </c:pt>
                <c:pt idx="45">
                  <c:v>112.05</c:v>
                </c:pt>
                <c:pt idx="46">
                  <c:v>112.05999999999999</c:v>
                </c:pt>
                <c:pt idx="47">
                  <c:v>112.07</c:v>
                </c:pt>
                <c:pt idx="48">
                  <c:v>112.08</c:v>
                </c:pt>
                <c:pt idx="49">
                  <c:v>112.08999999999999</c:v>
                </c:pt>
                <c:pt idx="50">
                  <c:v>112.1</c:v>
                </c:pt>
                <c:pt idx="51">
                  <c:v>112.10999999999999</c:v>
                </c:pt>
                <c:pt idx="52">
                  <c:v>112.11999999999999</c:v>
                </c:pt>
                <c:pt idx="53">
                  <c:v>112.13</c:v>
                </c:pt>
                <c:pt idx="54">
                  <c:v>112.13999999999999</c:v>
                </c:pt>
                <c:pt idx="55">
                  <c:v>112.14999999999999</c:v>
                </c:pt>
                <c:pt idx="56">
                  <c:v>112.16</c:v>
                </c:pt>
                <c:pt idx="57">
                  <c:v>112.16999999999999</c:v>
                </c:pt>
                <c:pt idx="58">
                  <c:v>112.17999999999999</c:v>
                </c:pt>
                <c:pt idx="59">
                  <c:v>112.19</c:v>
                </c:pt>
                <c:pt idx="60">
                  <c:v>112.19999999999999</c:v>
                </c:pt>
                <c:pt idx="61">
                  <c:v>112.21</c:v>
                </c:pt>
                <c:pt idx="62">
                  <c:v>112.21999999999998</c:v>
                </c:pt>
                <c:pt idx="63">
                  <c:v>112.22999999999999</c:v>
                </c:pt>
                <c:pt idx="64">
                  <c:v>112.24</c:v>
                </c:pt>
                <c:pt idx="65">
                  <c:v>112.24999999999999</c:v>
                </c:pt>
                <c:pt idx="66">
                  <c:v>112.25999999999999</c:v>
                </c:pt>
                <c:pt idx="67">
                  <c:v>112.26999999999998</c:v>
                </c:pt>
                <c:pt idx="68">
                  <c:v>112.27999999999999</c:v>
                </c:pt>
                <c:pt idx="69">
                  <c:v>112.28999999999999</c:v>
                </c:pt>
                <c:pt idx="70">
                  <c:v>112.29999999999998</c:v>
                </c:pt>
                <c:pt idx="71">
                  <c:v>112.30999999999999</c:v>
                </c:pt>
                <c:pt idx="72">
                  <c:v>112.32</c:v>
                </c:pt>
                <c:pt idx="73">
                  <c:v>112.32999999999998</c:v>
                </c:pt>
                <c:pt idx="74">
                  <c:v>112.33999999999999</c:v>
                </c:pt>
                <c:pt idx="75">
                  <c:v>112.35</c:v>
                </c:pt>
                <c:pt idx="76">
                  <c:v>112.35999999999999</c:v>
                </c:pt>
                <c:pt idx="77">
                  <c:v>112.36999999999999</c:v>
                </c:pt>
                <c:pt idx="78">
                  <c:v>112.37999999999998</c:v>
                </c:pt>
                <c:pt idx="79">
                  <c:v>112.38999999999999</c:v>
                </c:pt>
                <c:pt idx="80">
                  <c:v>112.39999999999999</c:v>
                </c:pt>
                <c:pt idx="81">
                  <c:v>112.40999999999998</c:v>
                </c:pt>
                <c:pt idx="82">
                  <c:v>112.41999999999999</c:v>
                </c:pt>
                <c:pt idx="83">
                  <c:v>112.42999999999998</c:v>
                </c:pt>
                <c:pt idx="84">
                  <c:v>112.43999999999998</c:v>
                </c:pt>
                <c:pt idx="85">
                  <c:v>112.44999999999999</c:v>
                </c:pt>
                <c:pt idx="86">
                  <c:v>112.45999999999998</c:v>
                </c:pt>
                <c:pt idx="87">
                  <c:v>112.46999999999998</c:v>
                </c:pt>
                <c:pt idx="88">
                  <c:v>112.47999999999999</c:v>
                </c:pt>
                <c:pt idx="89">
                  <c:v>112.48999999999998</c:v>
                </c:pt>
                <c:pt idx="90">
                  <c:v>112.49999999999999</c:v>
                </c:pt>
                <c:pt idx="91">
                  <c:v>112.50999999999999</c:v>
                </c:pt>
                <c:pt idx="92">
                  <c:v>112.51999999999998</c:v>
                </c:pt>
                <c:pt idx="93">
                  <c:v>112.52999999999999</c:v>
                </c:pt>
                <c:pt idx="94">
                  <c:v>112.53999999999998</c:v>
                </c:pt>
                <c:pt idx="95">
                  <c:v>112.54999999999998</c:v>
                </c:pt>
                <c:pt idx="96">
                  <c:v>112.55999999999999</c:v>
                </c:pt>
                <c:pt idx="97">
                  <c:v>112.56999999999998</c:v>
                </c:pt>
                <c:pt idx="98">
                  <c:v>112.57999999999998</c:v>
                </c:pt>
                <c:pt idx="99">
                  <c:v>112.58999999999997</c:v>
                </c:pt>
                <c:pt idx="100">
                  <c:v>112.59999999999998</c:v>
                </c:pt>
                <c:pt idx="101">
                  <c:v>112.60999999999999</c:v>
                </c:pt>
                <c:pt idx="102">
                  <c:v>112.61999999999998</c:v>
                </c:pt>
                <c:pt idx="103">
                  <c:v>112.62999999999998</c:v>
                </c:pt>
                <c:pt idx="104">
                  <c:v>112.63999999999999</c:v>
                </c:pt>
                <c:pt idx="105">
                  <c:v>112.64999999999998</c:v>
                </c:pt>
                <c:pt idx="106">
                  <c:v>112.65999999999998</c:v>
                </c:pt>
                <c:pt idx="107">
                  <c:v>112.66999999999999</c:v>
                </c:pt>
                <c:pt idx="108">
                  <c:v>112.67999999999998</c:v>
                </c:pt>
                <c:pt idx="109">
                  <c:v>112.68999999999998</c:v>
                </c:pt>
                <c:pt idx="110">
                  <c:v>112.69999999999997</c:v>
                </c:pt>
                <c:pt idx="111">
                  <c:v>112.70999999999998</c:v>
                </c:pt>
                <c:pt idx="112">
                  <c:v>112.71999999999998</c:v>
                </c:pt>
                <c:pt idx="113">
                  <c:v>112.72999999999998</c:v>
                </c:pt>
                <c:pt idx="114">
                  <c:v>112.73999999999998</c:v>
                </c:pt>
                <c:pt idx="115">
                  <c:v>112.74999999999997</c:v>
                </c:pt>
                <c:pt idx="116">
                  <c:v>112.75999999999998</c:v>
                </c:pt>
                <c:pt idx="117">
                  <c:v>112.76999999999998</c:v>
                </c:pt>
                <c:pt idx="118">
                  <c:v>112.77999999999997</c:v>
                </c:pt>
                <c:pt idx="119">
                  <c:v>112.78999999999998</c:v>
                </c:pt>
                <c:pt idx="120">
                  <c:v>112.79999999999998</c:v>
                </c:pt>
                <c:pt idx="121">
                  <c:v>112.80999999999997</c:v>
                </c:pt>
                <c:pt idx="122">
                  <c:v>112.81999999999998</c:v>
                </c:pt>
                <c:pt idx="123">
                  <c:v>112.82999999999998</c:v>
                </c:pt>
                <c:pt idx="124">
                  <c:v>112.83999999999997</c:v>
                </c:pt>
                <c:pt idx="125">
                  <c:v>112.84999999999998</c:v>
                </c:pt>
                <c:pt idx="126">
                  <c:v>112.85999999999997</c:v>
                </c:pt>
                <c:pt idx="127">
                  <c:v>112.86999999999998</c:v>
                </c:pt>
                <c:pt idx="128">
                  <c:v>112.87999999999998</c:v>
                </c:pt>
                <c:pt idx="129">
                  <c:v>112.88999999999997</c:v>
                </c:pt>
                <c:pt idx="130">
                  <c:v>112.89999999999998</c:v>
                </c:pt>
                <c:pt idx="131">
                  <c:v>112.90999999999997</c:v>
                </c:pt>
                <c:pt idx="132">
                  <c:v>112.91999999999997</c:v>
                </c:pt>
                <c:pt idx="133">
                  <c:v>112.92999999999998</c:v>
                </c:pt>
                <c:pt idx="134">
                  <c:v>112.93999999999997</c:v>
                </c:pt>
                <c:pt idx="135">
                  <c:v>112.94999999999997</c:v>
                </c:pt>
                <c:pt idx="136">
                  <c:v>112.95999999999998</c:v>
                </c:pt>
                <c:pt idx="137">
                  <c:v>112.96999999999997</c:v>
                </c:pt>
                <c:pt idx="138">
                  <c:v>112.97999999999998</c:v>
                </c:pt>
                <c:pt idx="139">
                  <c:v>112.98999999999998</c:v>
                </c:pt>
                <c:pt idx="140">
                  <c:v>112.99999999999997</c:v>
                </c:pt>
                <c:pt idx="141">
                  <c:v>113.00999999999998</c:v>
                </c:pt>
                <c:pt idx="142">
                  <c:v>113.01999999999997</c:v>
                </c:pt>
                <c:pt idx="143">
                  <c:v>113.02999999999997</c:v>
                </c:pt>
                <c:pt idx="144">
                  <c:v>113.03999999999998</c:v>
                </c:pt>
                <c:pt idx="145">
                  <c:v>113.04999999999997</c:v>
                </c:pt>
                <c:pt idx="146">
                  <c:v>113.05999999999997</c:v>
                </c:pt>
                <c:pt idx="147">
                  <c:v>113.06999999999996</c:v>
                </c:pt>
                <c:pt idx="148">
                  <c:v>113.07999999999997</c:v>
                </c:pt>
                <c:pt idx="149">
                  <c:v>113.08999999999997</c:v>
                </c:pt>
                <c:pt idx="150">
                  <c:v>113.09999999999997</c:v>
                </c:pt>
                <c:pt idx="151">
                  <c:v>113.10999999999997</c:v>
                </c:pt>
                <c:pt idx="152">
                  <c:v>113.11999999999998</c:v>
                </c:pt>
                <c:pt idx="153">
                  <c:v>113.12999999999997</c:v>
                </c:pt>
                <c:pt idx="154">
                  <c:v>113.13999999999997</c:v>
                </c:pt>
                <c:pt idx="155">
                  <c:v>113.14999999999998</c:v>
                </c:pt>
                <c:pt idx="156">
                  <c:v>113.15999999999997</c:v>
                </c:pt>
                <c:pt idx="157">
                  <c:v>113.16999999999997</c:v>
                </c:pt>
                <c:pt idx="158">
                  <c:v>113.17999999999996</c:v>
                </c:pt>
                <c:pt idx="159">
                  <c:v>113.18999999999997</c:v>
                </c:pt>
                <c:pt idx="160">
                  <c:v>113.19999999999997</c:v>
                </c:pt>
                <c:pt idx="161">
                  <c:v>113.20999999999997</c:v>
                </c:pt>
                <c:pt idx="162">
                  <c:v>113.21999999999997</c:v>
                </c:pt>
                <c:pt idx="163">
                  <c:v>113.22999999999996</c:v>
                </c:pt>
                <c:pt idx="164">
                  <c:v>113.23999999999997</c:v>
                </c:pt>
                <c:pt idx="165">
                  <c:v>113.24999999999997</c:v>
                </c:pt>
                <c:pt idx="166">
                  <c:v>113.25999999999996</c:v>
                </c:pt>
                <c:pt idx="167">
                  <c:v>113.26999999999997</c:v>
                </c:pt>
                <c:pt idx="168">
                  <c:v>113.27999999999997</c:v>
                </c:pt>
                <c:pt idx="169">
                  <c:v>113.28999999999996</c:v>
                </c:pt>
                <c:pt idx="170">
                  <c:v>113.29999999999997</c:v>
                </c:pt>
                <c:pt idx="171">
                  <c:v>113.30999999999997</c:v>
                </c:pt>
                <c:pt idx="172">
                  <c:v>113.31999999999996</c:v>
                </c:pt>
                <c:pt idx="173">
                  <c:v>113.32999999999997</c:v>
                </c:pt>
                <c:pt idx="174">
                  <c:v>113.33999999999996</c:v>
                </c:pt>
                <c:pt idx="175">
                  <c:v>113.34999999999997</c:v>
                </c:pt>
                <c:pt idx="176">
                  <c:v>113.35999999999997</c:v>
                </c:pt>
                <c:pt idx="177">
                  <c:v>113.36999999999996</c:v>
                </c:pt>
                <c:pt idx="178">
                  <c:v>113.37999999999997</c:v>
                </c:pt>
                <c:pt idx="179">
                  <c:v>113.38999999999996</c:v>
                </c:pt>
                <c:pt idx="180">
                  <c:v>113.39999999999996</c:v>
                </c:pt>
                <c:pt idx="181">
                  <c:v>113.40999999999997</c:v>
                </c:pt>
                <c:pt idx="182">
                  <c:v>113.41999999999996</c:v>
                </c:pt>
                <c:pt idx="183">
                  <c:v>113.42999999999996</c:v>
                </c:pt>
                <c:pt idx="184">
                  <c:v>113.43999999999997</c:v>
                </c:pt>
                <c:pt idx="185">
                  <c:v>113.44999999999996</c:v>
                </c:pt>
                <c:pt idx="186">
                  <c:v>113.45999999999997</c:v>
                </c:pt>
                <c:pt idx="187">
                  <c:v>113.46999999999997</c:v>
                </c:pt>
                <c:pt idx="188">
                  <c:v>113.47999999999996</c:v>
                </c:pt>
                <c:pt idx="189">
                  <c:v>113.48999999999997</c:v>
                </c:pt>
                <c:pt idx="190">
                  <c:v>113.49999999999996</c:v>
                </c:pt>
                <c:pt idx="191">
                  <c:v>113.50999999999996</c:v>
                </c:pt>
                <c:pt idx="192">
                  <c:v>113.51999999999997</c:v>
                </c:pt>
                <c:pt idx="193">
                  <c:v>113.52999999999996</c:v>
                </c:pt>
                <c:pt idx="194">
                  <c:v>113.53999999999996</c:v>
                </c:pt>
                <c:pt idx="195">
                  <c:v>113.54999999999995</c:v>
                </c:pt>
                <c:pt idx="196">
                  <c:v>113.55999999999996</c:v>
                </c:pt>
                <c:pt idx="197">
                  <c:v>113.56999999999996</c:v>
                </c:pt>
                <c:pt idx="198">
                  <c:v>113.57999999999996</c:v>
                </c:pt>
                <c:pt idx="199">
                  <c:v>113.58999999999996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'compare-curve'!$N$3</c:f>
              <c:strCache>
                <c:ptCount val="1"/>
                <c:pt idx="0">
                  <c:v>EGAT ฐานข้อมูล2556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'compare-curve'!$O$6:$O$50</c:f>
              <c:numCache>
                <c:formatCode>General</c:formatCode>
                <c:ptCount val="45"/>
                <c:pt idx="0">
                  <c:v>20.7</c:v>
                </c:pt>
                <c:pt idx="1">
                  <c:v>106.9</c:v>
                </c:pt>
                <c:pt idx="2">
                  <c:v>169</c:v>
                </c:pt>
                <c:pt idx="3">
                  <c:v>259.2</c:v>
                </c:pt>
                <c:pt idx="4">
                  <c:v>304.3</c:v>
                </c:pt>
                <c:pt idx="5">
                  <c:v>417.2</c:v>
                </c:pt>
                <c:pt idx="6">
                  <c:v>444.8</c:v>
                </c:pt>
                <c:pt idx="7">
                  <c:v>490</c:v>
                </c:pt>
                <c:pt idx="8">
                  <c:v>568.20000000000005</c:v>
                </c:pt>
                <c:pt idx="9">
                  <c:v>632.1</c:v>
                </c:pt>
                <c:pt idx="10">
                  <c:v>660.7</c:v>
                </c:pt>
                <c:pt idx="11">
                  <c:v>698.7</c:v>
                </c:pt>
                <c:pt idx="12">
                  <c:v>724.1</c:v>
                </c:pt>
                <c:pt idx="13">
                  <c:v>796.2</c:v>
                </c:pt>
                <c:pt idx="14">
                  <c:v>821.8</c:v>
                </c:pt>
                <c:pt idx="15">
                  <c:v>919.1</c:v>
                </c:pt>
                <c:pt idx="16">
                  <c:v>961.2</c:v>
                </c:pt>
                <c:pt idx="17">
                  <c:v>1140.9000000000001</c:v>
                </c:pt>
                <c:pt idx="18">
                  <c:v>1302.9000000000001</c:v>
                </c:pt>
                <c:pt idx="19">
                  <c:v>1488.4</c:v>
                </c:pt>
                <c:pt idx="20">
                  <c:v>1729.2</c:v>
                </c:pt>
                <c:pt idx="21">
                  <c:v>1882.5</c:v>
                </c:pt>
                <c:pt idx="22">
                  <c:v>2114.8000000000002</c:v>
                </c:pt>
                <c:pt idx="23">
                  <c:v>2457.1</c:v>
                </c:pt>
                <c:pt idx="24">
                  <c:v>2834.5</c:v>
                </c:pt>
                <c:pt idx="25">
                  <c:v>3033.8</c:v>
                </c:pt>
                <c:pt idx="26">
                  <c:v>3349.6</c:v>
                </c:pt>
                <c:pt idx="27">
                  <c:v>3629.7</c:v>
                </c:pt>
                <c:pt idx="28">
                  <c:v>4185.8999999999996</c:v>
                </c:pt>
                <c:pt idx="29">
                  <c:v>5015.8999999999996</c:v>
                </c:pt>
                <c:pt idx="30">
                  <c:v>5345.4</c:v>
                </c:pt>
                <c:pt idx="31">
                  <c:v>5479.9</c:v>
                </c:pt>
                <c:pt idx="32">
                  <c:v>5679</c:v>
                </c:pt>
                <c:pt idx="33">
                  <c:v>5345.4</c:v>
                </c:pt>
                <c:pt idx="34">
                  <c:v>5736.3</c:v>
                </c:pt>
              </c:numCache>
            </c:numRef>
          </c:xVal>
          <c:yVal>
            <c:numRef>
              <c:f>'compare-curve'!$N$6:$N$50</c:f>
              <c:numCache>
                <c:formatCode>General</c:formatCode>
                <c:ptCount val="45"/>
                <c:pt idx="0">
                  <c:v>104.74</c:v>
                </c:pt>
                <c:pt idx="1">
                  <c:v>105.84</c:v>
                </c:pt>
                <c:pt idx="2">
                  <c:v>106.24</c:v>
                </c:pt>
                <c:pt idx="3">
                  <c:v>106.65</c:v>
                </c:pt>
                <c:pt idx="4">
                  <c:v>106.81</c:v>
                </c:pt>
                <c:pt idx="5">
                  <c:v>107.15</c:v>
                </c:pt>
                <c:pt idx="6">
                  <c:v>107.22</c:v>
                </c:pt>
                <c:pt idx="7">
                  <c:v>107.33</c:v>
                </c:pt>
                <c:pt idx="8">
                  <c:v>107.5</c:v>
                </c:pt>
                <c:pt idx="9">
                  <c:v>107.64</c:v>
                </c:pt>
                <c:pt idx="10">
                  <c:v>107.69</c:v>
                </c:pt>
                <c:pt idx="11">
                  <c:v>107.76</c:v>
                </c:pt>
                <c:pt idx="12">
                  <c:v>107.8</c:v>
                </c:pt>
                <c:pt idx="13">
                  <c:v>107.92</c:v>
                </c:pt>
                <c:pt idx="14">
                  <c:v>107.97</c:v>
                </c:pt>
                <c:pt idx="15">
                  <c:v>108.11</c:v>
                </c:pt>
                <c:pt idx="16">
                  <c:v>108.18</c:v>
                </c:pt>
                <c:pt idx="17">
                  <c:v>108.41</c:v>
                </c:pt>
                <c:pt idx="18">
                  <c:v>108.6</c:v>
                </c:pt>
                <c:pt idx="19">
                  <c:v>108.8</c:v>
                </c:pt>
                <c:pt idx="20">
                  <c:v>109</c:v>
                </c:pt>
                <c:pt idx="21">
                  <c:v>109.16</c:v>
                </c:pt>
                <c:pt idx="22">
                  <c:v>109.34</c:v>
                </c:pt>
                <c:pt idx="23">
                  <c:v>109.59</c:v>
                </c:pt>
                <c:pt idx="24">
                  <c:v>109.83</c:v>
                </c:pt>
                <c:pt idx="25">
                  <c:v>109.95</c:v>
                </c:pt>
                <c:pt idx="26">
                  <c:v>110.13</c:v>
                </c:pt>
                <c:pt idx="27">
                  <c:v>110.28</c:v>
                </c:pt>
                <c:pt idx="28">
                  <c:v>110.54</c:v>
                </c:pt>
                <c:pt idx="29">
                  <c:v>110.89</c:v>
                </c:pt>
                <c:pt idx="30">
                  <c:v>111.02</c:v>
                </c:pt>
                <c:pt idx="31">
                  <c:v>111.07</c:v>
                </c:pt>
                <c:pt idx="32">
                  <c:v>111.14</c:v>
                </c:pt>
                <c:pt idx="33">
                  <c:v>111.02</c:v>
                </c:pt>
                <c:pt idx="34">
                  <c:v>111.16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9382784"/>
        <c:axId val="-319384416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'compare-curve'!$Q$3</c15:sqref>
                        </c15:formulaRef>
                      </c:ext>
                    </c:extLst>
                    <c:strCache>
                      <c:ptCount val="1"/>
                      <c:pt idx="0">
                        <c:v>EGAT WY201X - R2</c:v>
                      </c:pt>
                    </c:strCache>
                  </c:strRef>
                </c:tx>
                <c:spPr>
                  <a:ln w="25400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strRef>
                    <c:extLst>
                      <c:ext uri="{02D57815-91ED-43cb-92C2-25804820EDAC}">
                        <c15:formulaRef>
                          <c15:sqref>'compare-curve'!$R$6:$R$27</c15:sqref>
                        </c15:formulaRef>
                      </c:ext>
                    </c:extLst>
                    <c:strCache>
                      <c:ptCount val="22"/>
                      <c:pt idx="0">
                        <c:v>-</c:v>
                      </c:pt>
                      <c:pt idx="1">
                        <c:v>-</c:v>
                      </c:pt>
                      <c:pt idx="2">
                        <c:v>-</c:v>
                      </c:pt>
                      <c:pt idx="3">
                        <c:v>-</c:v>
                      </c:pt>
                      <c:pt idx="4">
                        <c:v>-</c:v>
                      </c:pt>
                      <c:pt idx="5">
                        <c:v>-</c:v>
                      </c:pt>
                      <c:pt idx="6">
                        <c:v>-</c:v>
                      </c:pt>
                      <c:pt idx="7">
                        <c:v>-</c:v>
                      </c:pt>
                      <c:pt idx="8">
                        <c:v>-</c:v>
                      </c:pt>
                      <c:pt idx="9">
                        <c:v>-</c:v>
                      </c:pt>
                      <c:pt idx="10">
                        <c:v>-</c:v>
                      </c:pt>
                      <c:pt idx="11">
                        <c:v>-</c:v>
                      </c:pt>
                      <c:pt idx="12">
                        <c:v>-</c:v>
                      </c:pt>
                      <c:pt idx="13">
                        <c:v>-</c:v>
                      </c:pt>
                      <c:pt idx="14">
                        <c:v>-</c:v>
                      </c:pt>
                      <c:pt idx="15">
                        <c:v>-</c:v>
                      </c:pt>
                      <c:pt idx="16">
                        <c:v>-</c:v>
                      </c:pt>
                      <c:pt idx="17">
                        <c:v>-</c:v>
                      </c:pt>
                      <c:pt idx="18">
                        <c:v>-</c:v>
                      </c:pt>
                      <c:pt idx="19">
                        <c:v>-</c:v>
                      </c:pt>
                      <c:pt idx="20">
                        <c:v>-</c:v>
                      </c:pt>
                      <c:pt idx="21">
                        <c:v>-</c:v>
                      </c:pt>
                    </c:strCache>
                  </c:strRef>
                </c:xVal>
                <c:yVal>
                  <c:numRef>
                    <c:extLst>
                      <c:ext uri="{02D57815-91ED-43cb-92C2-25804820EDAC}">
                        <c15:formulaRef>
                          <c15:sqref>'compare-curve'!$Q$6:$Q$27</c15:sqref>
                        </c15:formulaRef>
                      </c:ext>
                    </c:extLst>
                    <c:numCache>
                      <c:formatCode>General</c:formatCode>
                      <c:ptCount val="2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</c:numCache>
                  </c:numRef>
                </c:yVal>
                <c:smooth val="1"/>
              </c15:ser>
            </c15:filteredScatterSeries>
          </c:ext>
        </c:extLst>
      </c:scatterChart>
      <c:valAx>
        <c:axId val="-3193827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319384416"/>
        <c:crosses val="autoZero"/>
        <c:crossBetween val="midCat"/>
      </c:valAx>
      <c:valAx>
        <c:axId val="-319384416"/>
        <c:scaling>
          <c:orientation val="minMax"/>
          <c:min val="104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319382784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0.16067984058971968"/>
          <c:h val="0.1630803441236512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EGAT2013!$AD$1</c:f>
              <c:strCache>
                <c:ptCount val="1"/>
                <c:pt idx="0">
                  <c:v>EGAT Rating curve จากฐานข้อมูลเดิม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EGAT2013!$AE$4:$AE$302</c:f>
              <c:numCache>
                <c:formatCode>General</c:formatCode>
                <c:ptCount val="299"/>
                <c:pt idx="0">
                  <c:v>20.7</c:v>
                </c:pt>
                <c:pt idx="1">
                  <c:v>20.5</c:v>
                </c:pt>
                <c:pt idx="2">
                  <c:v>21.3</c:v>
                </c:pt>
                <c:pt idx="3">
                  <c:v>21.6</c:v>
                </c:pt>
                <c:pt idx="4">
                  <c:v>25.4</c:v>
                </c:pt>
                <c:pt idx="5">
                  <c:v>25.7</c:v>
                </c:pt>
                <c:pt idx="6">
                  <c:v>77.8</c:v>
                </c:pt>
                <c:pt idx="7">
                  <c:v>90.9</c:v>
                </c:pt>
                <c:pt idx="8">
                  <c:v>93.4</c:v>
                </c:pt>
                <c:pt idx="9">
                  <c:v>106.9</c:v>
                </c:pt>
                <c:pt idx="10">
                  <c:v>113.8</c:v>
                </c:pt>
                <c:pt idx="11">
                  <c:v>114.3</c:v>
                </c:pt>
                <c:pt idx="12">
                  <c:v>115.6</c:v>
                </c:pt>
                <c:pt idx="13">
                  <c:v>121</c:v>
                </c:pt>
                <c:pt idx="14">
                  <c:v>124.8</c:v>
                </c:pt>
                <c:pt idx="15">
                  <c:v>124.7</c:v>
                </c:pt>
                <c:pt idx="16">
                  <c:v>127.5</c:v>
                </c:pt>
                <c:pt idx="17">
                  <c:v>128.5</c:v>
                </c:pt>
                <c:pt idx="18">
                  <c:v>198.5</c:v>
                </c:pt>
                <c:pt idx="19">
                  <c:v>169</c:v>
                </c:pt>
                <c:pt idx="20">
                  <c:v>172.9</c:v>
                </c:pt>
                <c:pt idx="21">
                  <c:v>181.8</c:v>
                </c:pt>
                <c:pt idx="22">
                  <c:v>186.1</c:v>
                </c:pt>
                <c:pt idx="23">
                  <c:v>198.6</c:v>
                </c:pt>
                <c:pt idx="24">
                  <c:v>206.4</c:v>
                </c:pt>
                <c:pt idx="25">
                  <c:v>208.3</c:v>
                </c:pt>
                <c:pt idx="26">
                  <c:v>221.2</c:v>
                </c:pt>
                <c:pt idx="27">
                  <c:v>221.8</c:v>
                </c:pt>
                <c:pt idx="28">
                  <c:v>243.2</c:v>
                </c:pt>
                <c:pt idx="29">
                  <c:v>259.2</c:v>
                </c:pt>
                <c:pt idx="30">
                  <c:v>280.60000000000002</c:v>
                </c:pt>
                <c:pt idx="31">
                  <c:v>284.8</c:v>
                </c:pt>
                <c:pt idx="32">
                  <c:v>288.39999999999998</c:v>
                </c:pt>
                <c:pt idx="33">
                  <c:v>296.60000000000002</c:v>
                </c:pt>
                <c:pt idx="34">
                  <c:v>299.60000000000002</c:v>
                </c:pt>
                <c:pt idx="35">
                  <c:v>302.2</c:v>
                </c:pt>
                <c:pt idx="36">
                  <c:v>301.10000000000002</c:v>
                </c:pt>
                <c:pt idx="37">
                  <c:v>301</c:v>
                </c:pt>
                <c:pt idx="38">
                  <c:v>304.39999999999998</c:v>
                </c:pt>
                <c:pt idx="39">
                  <c:v>304.3</c:v>
                </c:pt>
                <c:pt idx="40">
                  <c:v>316.8</c:v>
                </c:pt>
                <c:pt idx="41">
                  <c:v>321.2</c:v>
                </c:pt>
                <c:pt idx="42">
                  <c:v>351.4</c:v>
                </c:pt>
                <c:pt idx="43">
                  <c:v>380.5</c:v>
                </c:pt>
                <c:pt idx="44">
                  <c:v>389.2</c:v>
                </c:pt>
                <c:pt idx="45">
                  <c:v>394.5</c:v>
                </c:pt>
                <c:pt idx="46">
                  <c:v>402.6</c:v>
                </c:pt>
                <c:pt idx="47">
                  <c:v>402.4</c:v>
                </c:pt>
                <c:pt idx="48">
                  <c:v>404.7</c:v>
                </c:pt>
                <c:pt idx="49">
                  <c:v>417.2</c:v>
                </c:pt>
                <c:pt idx="50">
                  <c:v>421.4</c:v>
                </c:pt>
                <c:pt idx="51">
                  <c:v>430.6</c:v>
                </c:pt>
                <c:pt idx="52">
                  <c:v>438.4</c:v>
                </c:pt>
                <c:pt idx="53">
                  <c:v>438.4</c:v>
                </c:pt>
                <c:pt idx="54">
                  <c:v>444.8</c:v>
                </c:pt>
                <c:pt idx="55">
                  <c:v>452.6</c:v>
                </c:pt>
                <c:pt idx="56">
                  <c:v>454</c:v>
                </c:pt>
                <c:pt idx="57">
                  <c:v>486.1</c:v>
                </c:pt>
                <c:pt idx="58">
                  <c:v>484.3</c:v>
                </c:pt>
                <c:pt idx="59">
                  <c:v>490</c:v>
                </c:pt>
                <c:pt idx="60">
                  <c:v>510.9</c:v>
                </c:pt>
                <c:pt idx="61">
                  <c:v>511.6</c:v>
                </c:pt>
                <c:pt idx="62">
                  <c:v>514.70000000000005</c:v>
                </c:pt>
                <c:pt idx="63">
                  <c:v>516.4</c:v>
                </c:pt>
                <c:pt idx="64">
                  <c:v>516.20000000000005</c:v>
                </c:pt>
                <c:pt idx="65">
                  <c:v>524.70000000000005</c:v>
                </c:pt>
                <c:pt idx="66">
                  <c:v>547.6</c:v>
                </c:pt>
                <c:pt idx="67">
                  <c:v>560.9</c:v>
                </c:pt>
                <c:pt idx="68">
                  <c:v>565.4</c:v>
                </c:pt>
                <c:pt idx="69">
                  <c:v>568.20000000000005</c:v>
                </c:pt>
                <c:pt idx="70">
                  <c:v>581.9</c:v>
                </c:pt>
                <c:pt idx="71">
                  <c:v>581.29999999999995</c:v>
                </c:pt>
                <c:pt idx="72">
                  <c:v>604.70000000000005</c:v>
                </c:pt>
                <c:pt idx="73">
                  <c:v>609.20000000000005</c:v>
                </c:pt>
                <c:pt idx="74">
                  <c:v>617.4</c:v>
                </c:pt>
                <c:pt idx="75">
                  <c:v>627.9</c:v>
                </c:pt>
                <c:pt idx="76">
                  <c:v>627.70000000000005</c:v>
                </c:pt>
                <c:pt idx="77">
                  <c:v>631.79999999999995</c:v>
                </c:pt>
                <c:pt idx="78">
                  <c:v>632.79999999999995</c:v>
                </c:pt>
                <c:pt idx="79">
                  <c:v>632.1</c:v>
                </c:pt>
                <c:pt idx="80">
                  <c:v>637.20000000000005</c:v>
                </c:pt>
                <c:pt idx="81">
                  <c:v>638.1</c:v>
                </c:pt>
                <c:pt idx="82">
                  <c:v>643.4</c:v>
                </c:pt>
                <c:pt idx="83">
                  <c:v>645.29999999999995</c:v>
                </c:pt>
                <c:pt idx="84">
                  <c:v>642.70000000000005</c:v>
                </c:pt>
                <c:pt idx="85">
                  <c:v>650.29999999999995</c:v>
                </c:pt>
                <c:pt idx="86">
                  <c:v>648.9</c:v>
                </c:pt>
                <c:pt idx="87">
                  <c:v>655.5</c:v>
                </c:pt>
                <c:pt idx="88">
                  <c:v>659.6</c:v>
                </c:pt>
                <c:pt idx="89">
                  <c:v>660.7</c:v>
                </c:pt>
                <c:pt idx="90">
                  <c:v>664.5</c:v>
                </c:pt>
                <c:pt idx="91">
                  <c:v>680.4</c:v>
                </c:pt>
                <c:pt idx="92">
                  <c:v>680.7</c:v>
                </c:pt>
                <c:pt idx="93">
                  <c:v>685.9</c:v>
                </c:pt>
                <c:pt idx="94">
                  <c:v>688.1</c:v>
                </c:pt>
                <c:pt idx="95">
                  <c:v>687.7</c:v>
                </c:pt>
                <c:pt idx="96">
                  <c:v>693.7</c:v>
                </c:pt>
                <c:pt idx="97">
                  <c:v>699.3</c:v>
                </c:pt>
                <c:pt idx="98">
                  <c:v>698.9</c:v>
                </c:pt>
                <c:pt idx="99">
                  <c:v>698.7</c:v>
                </c:pt>
                <c:pt idx="100">
                  <c:v>698.6</c:v>
                </c:pt>
                <c:pt idx="101">
                  <c:v>704.9</c:v>
                </c:pt>
                <c:pt idx="102">
                  <c:v>717.5</c:v>
                </c:pt>
                <c:pt idx="103">
                  <c:v>720.4</c:v>
                </c:pt>
                <c:pt idx="104">
                  <c:v>724.1</c:v>
                </c:pt>
                <c:pt idx="105">
                  <c:v>729.9</c:v>
                </c:pt>
                <c:pt idx="106">
                  <c:v>756.7</c:v>
                </c:pt>
                <c:pt idx="107">
                  <c:v>782.7</c:v>
                </c:pt>
                <c:pt idx="108">
                  <c:v>786</c:v>
                </c:pt>
                <c:pt idx="109">
                  <c:v>796.2</c:v>
                </c:pt>
                <c:pt idx="110">
                  <c:v>799</c:v>
                </c:pt>
                <c:pt idx="111">
                  <c:v>805.9</c:v>
                </c:pt>
                <c:pt idx="112">
                  <c:v>816.5</c:v>
                </c:pt>
                <c:pt idx="113">
                  <c:v>824.4</c:v>
                </c:pt>
                <c:pt idx="114">
                  <c:v>821.8</c:v>
                </c:pt>
                <c:pt idx="115">
                  <c:v>841</c:v>
                </c:pt>
                <c:pt idx="116">
                  <c:v>839.8</c:v>
                </c:pt>
                <c:pt idx="117">
                  <c:v>849.4</c:v>
                </c:pt>
                <c:pt idx="118">
                  <c:v>892.1</c:v>
                </c:pt>
                <c:pt idx="119">
                  <c:v>919.1</c:v>
                </c:pt>
                <c:pt idx="120">
                  <c:v>921.1</c:v>
                </c:pt>
                <c:pt idx="121">
                  <c:v>952.8</c:v>
                </c:pt>
                <c:pt idx="122">
                  <c:v>954.9</c:v>
                </c:pt>
                <c:pt idx="123">
                  <c:v>967.9</c:v>
                </c:pt>
                <c:pt idx="124">
                  <c:v>961.2</c:v>
                </c:pt>
                <c:pt idx="125">
                  <c:v>990.9</c:v>
                </c:pt>
                <c:pt idx="126">
                  <c:v>982.8</c:v>
                </c:pt>
                <c:pt idx="127">
                  <c:v>1043.2</c:v>
                </c:pt>
                <c:pt idx="128">
                  <c:v>1058</c:v>
                </c:pt>
                <c:pt idx="129">
                  <c:v>1140.9000000000001</c:v>
                </c:pt>
                <c:pt idx="130">
                  <c:v>1221.5999999999999</c:v>
                </c:pt>
                <c:pt idx="131">
                  <c:v>1302.9000000000001</c:v>
                </c:pt>
                <c:pt idx="132">
                  <c:v>1369.7</c:v>
                </c:pt>
                <c:pt idx="133">
                  <c:v>1442</c:v>
                </c:pt>
                <c:pt idx="134">
                  <c:v>1488.4</c:v>
                </c:pt>
                <c:pt idx="135">
                  <c:v>1528.2</c:v>
                </c:pt>
                <c:pt idx="136">
                  <c:v>1567.2</c:v>
                </c:pt>
                <c:pt idx="137">
                  <c:v>1633.5</c:v>
                </c:pt>
                <c:pt idx="138">
                  <c:v>1686.7</c:v>
                </c:pt>
                <c:pt idx="139">
                  <c:v>1729.2</c:v>
                </c:pt>
                <c:pt idx="140">
                  <c:v>1736.4</c:v>
                </c:pt>
                <c:pt idx="141">
                  <c:v>1836.5</c:v>
                </c:pt>
                <c:pt idx="142">
                  <c:v>1842</c:v>
                </c:pt>
                <c:pt idx="143">
                  <c:v>1834.8</c:v>
                </c:pt>
                <c:pt idx="144">
                  <c:v>1882.5</c:v>
                </c:pt>
                <c:pt idx="145">
                  <c:v>1924.8</c:v>
                </c:pt>
                <c:pt idx="146">
                  <c:v>1967.5</c:v>
                </c:pt>
                <c:pt idx="147">
                  <c:v>2008</c:v>
                </c:pt>
                <c:pt idx="148">
                  <c:v>2056.8000000000002</c:v>
                </c:pt>
                <c:pt idx="149">
                  <c:v>2114.8000000000002</c:v>
                </c:pt>
                <c:pt idx="150">
                  <c:v>2174.8000000000002</c:v>
                </c:pt>
                <c:pt idx="151">
                  <c:v>2242</c:v>
                </c:pt>
                <c:pt idx="152">
                  <c:v>2326.5</c:v>
                </c:pt>
                <c:pt idx="153">
                  <c:v>2448.6</c:v>
                </c:pt>
                <c:pt idx="154">
                  <c:v>2457.1</c:v>
                </c:pt>
                <c:pt idx="155">
                  <c:v>2583.1</c:v>
                </c:pt>
                <c:pt idx="156">
                  <c:v>2683.5</c:v>
                </c:pt>
                <c:pt idx="157">
                  <c:v>2740.9</c:v>
                </c:pt>
                <c:pt idx="158">
                  <c:v>2789.5</c:v>
                </c:pt>
                <c:pt idx="159">
                  <c:v>2834.5</c:v>
                </c:pt>
                <c:pt idx="160">
                  <c:v>2844.9</c:v>
                </c:pt>
                <c:pt idx="161">
                  <c:v>2883.2</c:v>
                </c:pt>
                <c:pt idx="162">
                  <c:v>2936.8</c:v>
                </c:pt>
                <c:pt idx="163">
                  <c:v>3001.3</c:v>
                </c:pt>
                <c:pt idx="164">
                  <c:v>3033.8</c:v>
                </c:pt>
                <c:pt idx="165">
                  <c:v>3108.3</c:v>
                </c:pt>
                <c:pt idx="166">
                  <c:v>3130.7</c:v>
                </c:pt>
                <c:pt idx="167">
                  <c:v>3134.3</c:v>
                </c:pt>
                <c:pt idx="168">
                  <c:v>3171.7</c:v>
                </c:pt>
                <c:pt idx="169">
                  <c:v>3349.6</c:v>
                </c:pt>
                <c:pt idx="170">
                  <c:v>3403</c:v>
                </c:pt>
                <c:pt idx="171">
                  <c:v>3629.7</c:v>
                </c:pt>
                <c:pt idx="172">
                  <c:v>3655.9</c:v>
                </c:pt>
                <c:pt idx="173">
                  <c:v>4185.8999999999996</c:v>
                </c:pt>
                <c:pt idx="174">
                  <c:v>4640.7</c:v>
                </c:pt>
                <c:pt idx="175">
                  <c:v>5015.8999999999996</c:v>
                </c:pt>
                <c:pt idx="176">
                  <c:v>5271.6</c:v>
                </c:pt>
                <c:pt idx="177">
                  <c:v>5345.4</c:v>
                </c:pt>
                <c:pt idx="178">
                  <c:v>5461.7</c:v>
                </c:pt>
                <c:pt idx="179">
                  <c:v>5479.9</c:v>
                </c:pt>
                <c:pt idx="180">
                  <c:v>5585.5</c:v>
                </c:pt>
                <c:pt idx="181">
                  <c:v>5679</c:v>
                </c:pt>
                <c:pt idx="182">
                  <c:v>5716.2</c:v>
                </c:pt>
                <c:pt idx="183">
                  <c:v>5736.3</c:v>
                </c:pt>
              </c:numCache>
            </c:numRef>
          </c:xVal>
          <c:yVal>
            <c:numRef>
              <c:f>EGAT2013!$AD$4:$AD$302</c:f>
              <c:numCache>
                <c:formatCode>General</c:formatCode>
                <c:ptCount val="299"/>
                <c:pt idx="0">
                  <c:v>104.74</c:v>
                </c:pt>
                <c:pt idx="1">
                  <c:v>104.74</c:v>
                </c:pt>
                <c:pt idx="2">
                  <c:v>104.75</c:v>
                </c:pt>
                <c:pt idx="3">
                  <c:v>104.76</c:v>
                </c:pt>
                <c:pt idx="4">
                  <c:v>104.86</c:v>
                </c:pt>
                <c:pt idx="5">
                  <c:v>104.86</c:v>
                </c:pt>
                <c:pt idx="6">
                  <c:v>105.54</c:v>
                </c:pt>
                <c:pt idx="7">
                  <c:v>105.72</c:v>
                </c:pt>
                <c:pt idx="8">
                  <c:v>105.74</c:v>
                </c:pt>
                <c:pt idx="9">
                  <c:v>105.84</c:v>
                </c:pt>
                <c:pt idx="10">
                  <c:v>105.9</c:v>
                </c:pt>
                <c:pt idx="11">
                  <c:v>105.9</c:v>
                </c:pt>
                <c:pt idx="12">
                  <c:v>105.91</c:v>
                </c:pt>
                <c:pt idx="13">
                  <c:v>105.95</c:v>
                </c:pt>
                <c:pt idx="14">
                  <c:v>105.97</c:v>
                </c:pt>
                <c:pt idx="15">
                  <c:v>105.97</c:v>
                </c:pt>
                <c:pt idx="16">
                  <c:v>105.99</c:v>
                </c:pt>
                <c:pt idx="17">
                  <c:v>106</c:v>
                </c:pt>
                <c:pt idx="18">
                  <c:v>106.01</c:v>
                </c:pt>
                <c:pt idx="19">
                  <c:v>106.24</c:v>
                </c:pt>
                <c:pt idx="20">
                  <c:v>106.26</c:v>
                </c:pt>
                <c:pt idx="21">
                  <c:v>106.31</c:v>
                </c:pt>
                <c:pt idx="22">
                  <c:v>106.33</c:v>
                </c:pt>
                <c:pt idx="23">
                  <c:v>106.39</c:v>
                </c:pt>
                <c:pt idx="24">
                  <c:v>106.41</c:v>
                </c:pt>
                <c:pt idx="25">
                  <c:v>106.44</c:v>
                </c:pt>
                <c:pt idx="26">
                  <c:v>106.49</c:v>
                </c:pt>
                <c:pt idx="27">
                  <c:v>106.5</c:v>
                </c:pt>
                <c:pt idx="28">
                  <c:v>106.58</c:v>
                </c:pt>
                <c:pt idx="29">
                  <c:v>106.65</c:v>
                </c:pt>
                <c:pt idx="30">
                  <c:v>106.72</c:v>
                </c:pt>
                <c:pt idx="31">
                  <c:v>106.74</c:v>
                </c:pt>
                <c:pt idx="32">
                  <c:v>106.76</c:v>
                </c:pt>
                <c:pt idx="33">
                  <c:v>106.78</c:v>
                </c:pt>
                <c:pt idx="34">
                  <c:v>106.79</c:v>
                </c:pt>
                <c:pt idx="35">
                  <c:v>106.8</c:v>
                </c:pt>
                <c:pt idx="36">
                  <c:v>106.8</c:v>
                </c:pt>
                <c:pt idx="37">
                  <c:v>106.8</c:v>
                </c:pt>
                <c:pt idx="38">
                  <c:v>106.81</c:v>
                </c:pt>
                <c:pt idx="39">
                  <c:v>106.81</c:v>
                </c:pt>
                <c:pt idx="40">
                  <c:v>106.85</c:v>
                </c:pt>
                <c:pt idx="41">
                  <c:v>106.87</c:v>
                </c:pt>
                <c:pt idx="42">
                  <c:v>106.95</c:v>
                </c:pt>
                <c:pt idx="43">
                  <c:v>107.05</c:v>
                </c:pt>
                <c:pt idx="44">
                  <c:v>107.07</c:v>
                </c:pt>
                <c:pt idx="45">
                  <c:v>107.09</c:v>
                </c:pt>
                <c:pt idx="46">
                  <c:v>107.11</c:v>
                </c:pt>
                <c:pt idx="47">
                  <c:v>107.11</c:v>
                </c:pt>
                <c:pt idx="48">
                  <c:v>107.12</c:v>
                </c:pt>
                <c:pt idx="49">
                  <c:v>107.15</c:v>
                </c:pt>
                <c:pt idx="50">
                  <c:v>107.16</c:v>
                </c:pt>
                <c:pt idx="51">
                  <c:v>107.19</c:v>
                </c:pt>
                <c:pt idx="52">
                  <c:v>107.2</c:v>
                </c:pt>
                <c:pt idx="53">
                  <c:v>107.21</c:v>
                </c:pt>
                <c:pt idx="54">
                  <c:v>107.22</c:v>
                </c:pt>
                <c:pt idx="55">
                  <c:v>107.24</c:v>
                </c:pt>
                <c:pt idx="56">
                  <c:v>107.24</c:v>
                </c:pt>
                <c:pt idx="57">
                  <c:v>107.32</c:v>
                </c:pt>
                <c:pt idx="58">
                  <c:v>107.32</c:v>
                </c:pt>
                <c:pt idx="59">
                  <c:v>107.33</c:v>
                </c:pt>
                <c:pt idx="60">
                  <c:v>107.38</c:v>
                </c:pt>
                <c:pt idx="61">
                  <c:v>107.38</c:v>
                </c:pt>
                <c:pt idx="62">
                  <c:v>107.39</c:v>
                </c:pt>
                <c:pt idx="63">
                  <c:v>107.39</c:v>
                </c:pt>
                <c:pt idx="64">
                  <c:v>107.39</c:v>
                </c:pt>
                <c:pt idx="65">
                  <c:v>107.41</c:v>
                </c:pt>
                <c:pt idx="66">
                  <c:v>107.46</c:v>
                </c:pt>
                <c:pt idx="67">
                  <c:v>107.49</c:v>
                </c:pt>
                <c:pt idx="68">
                  <c:v>107.5</c:v>
                </c:pt>
                <c:pt idx="69">
                  <c:v>107.5</c:v>
                </c:pt>
                <c:pt idx="70">
                  <c:v>107.53</c:v>
                </c:pt>
                <c:pt idx="71">
                  <c:v>107.53</c:v>
                </c:pt>
                <c:pt idx="72">
                  <c:v>107.58</c:v>
                </c:pt>
                <c:pt idx="73">
                  <c:v>107.59</c:v>
                </c:pt>
                <c:pt idx="74">
                  <c:v>107.61</c:v>
                </c:pt>
                <c:pt idx="75">
                  <c:v>107.62</c:v>
                </c:pt>
                <c:pt idx="76">
                  <c:v>107.63</c:v>
                </c:pt>
                <c:pt idx="77">
                  <c:v>107.63</c:v>
                </c:pt>
                <c:pt idx="78">
                  <c:v>107.64</c:v>
                </c:pt>
                <c:pt idx="79">
                  <c:v>107.64</c:v>
                </c:pt>
                <c:pt idx="80">
                  <c:v>107.65</c:v>
                </c:pt>
                <c:pt idx="81">
                  <c:v>107.65</c:v>
                </c:pt>
                <c:pt idx="82">
                  <c:v>107.65</c:v>
                </c:pt>
                <c:pt idx="83">
                  <c:v>107.66</c:v>
                </c:pt>
                <c:pt idx="84">
                  <c:v>107.66</c:v>
                </c:pt>
                <c:pt idx="85">
                  <c:v>107.67</c:v>
                </c:pt>
                <c:pt idx="86">
                  <c:v>107.67</c:v>
                </c:pt>
                <c:pt idx="87">
                  <c:v>107.68</c:v>
                </c:pt>
                <c:pt idx="88">
                  <c:v>107.69</c:v>
                </c:pt>
                <c:pt idx="89">
                  <c:v>107.69</c:v>
                </c:pt>
                <c:pt idx="90">
                  <c:v>107.7</c:v>
                </c:pt>
                <c:pt idx="91">
                  <c:v>107.73</c:v>
                </c:pt>
                <c:pt idx="92">
                  <c:v>107.73</c:v>
                </c:pt>
                <c:pt idx="93">
                  <c:v>107.74</c:v>
                </c:pt>
                <c:pt idx="94">
                  <c:v>107.74</c:v>
                </c:pt>
                <c:pt idx="95">
                  <c:v>107.74</c:v>
                </c:pt>
                <c:pt idx="96">
                  <c:v>107.75</c:v>
                </c:pt>
                <c:pt idx="97">
                  <c:v>107.76</c:v>
                </c:pt>
                <c:pt idx="98">
                  <c:v>107.76</c:v>
                </c:pt>
                <c:pt idx="99">
                  <c:v>107.76</c:v>
                </c:pt>
                <c:pt idx="100">
                  <c:v>107.76</c:v>
                </c:pt>
                <c:pt idx="101">
                  <c:v>107.77</c:v>
                </c:pt>
                <c:pt idx="102">
                  <c:v>107.79</c:v>
                </c:pt>
                <c:pt idx="103">
                  <c:v>107.8</c:v>
                </c:pt>
                <c:pt idx="104">
                  <c:v>107.8</c:v>
                </c:pt>
                <c:pt idx="105">
                  <c:v>107.82</c:v>
                </c:pt>
                <c:pt idx="106">
                  <c:v>107.86</c:v>
                </c:pt>
                <c:pt idx="107">
                  <c:v>107.9</c:v>
                </c:pt>
                <c:pt idx="108">
                  <c:v>107.91</c:v>
                </c:pt>
                <c:pt idx="109">
                  <c:v>107.92</c:v>
                </c:pt>
                <c:pt idx="110">
                  <c:v>107.93</c:v>
                </c:pt>
                <c:pt idx="111">
                  <c:v>107.94</c:v>
                </c:pt>
                <c:pt idx="112">
                  <c:v>107.96</c:v>
                </c:pt>
                <c:pt idx="113">
                  <c:v>107.97</c:v>
                </c:pt>
                <c:pt idx="114">
                  <c:v>107.97</c:v>
                </c:pt>
                <c:pt idx="115">
                  <c:v>108</c:v>
                </c:pt>
                <c:pt idx="116">
                  <c:v>108</c:v>
                </c:pt>
                <c:pt idx="117">
                  <c:v>108.01</c:v>
                </c:pt>
                <c:pt idx="118">
                  <c:v>108.06</c:v>
                </c:pt>
                <c:pt idx="119">
                  <c:v>108.11</c:v>
                </c:pt>
                <c:pt idx="120">
                  <c:v>108.12</c:v>
                </c:pt>
                <c:pt idx="121">
                  <c:v>108.16</c:v>
                </c:pt>
                <c:pt idx="122">
                  <c:v>108.16</c:v>
                </c:pt>
                <c:pt idx="123">
                  <c:v>108.18</c:v>
                </c:pt>
                <c:pt idx="124">
                  <c:v>108.18</c:v>
                </c:pt>
                <c:pt idx="125">
                  <c:v>108.21</c:v>
                </c:pt>
                <c:pt idx="126">
                  <c:v>108.21</c:v>
                </c:pt>
                <c:pt idx="127">
                  <c:v>108.29</c:v>
                </c:pt>
                <c:pt idx="128">
                  <c:v>108.31</c:v>
                </c:pt>
                <c:pt idx="129">
                  <c:v>108.41</c:v>
                </c:pt>
                <c:pt idx="130">
                  <c:v>108.51</c:v>
                </c:pt>
                <c:pt idx="131">
                  <c:v>108.6</c:v>
                </c:pt>
                <c:pt idx="132">
                  <c:v>108.67</c:v>
                </c:pt>
                <c:pt idx="133">
                  <c:v>108.75</c:v>
                </c:pt>
                <c:pt idx="134">
                  <c:v>108.8</c:v>
                </c:pt>
                <c:pt idx="135">
                  <c:v>108.83</c:v>
                </c:pt>
                <c:pt idx="136">
                  <c:v>108.87</c:v>
                </c:pt>
                <c:pt idx="137">
                  <c:v>108.94</c:v>
                </c:pt>
                <c:pt idx="138">
                  <c:v>108.98</c:v>
                </c:pt>
                <c:pt idx="139">
                  <c:v>109</c:v>
                </c:pt>
                <c:pt idx="140">
                  <c:v>109.03</c:v>
                </c:pt>
                <c:pt idx="141">
                  <c:v>109.12</c:v>
                </c:pt>
                <c:pt idx="142">
                  <c:v>109.12</c:v>
                </c:pt>
                <c:pt idx="143">
                  <c:v>109.12</c:v>
                </c:pt>
                <c:pt idx="144">
                  <c:v>109.16</c:v>
                </c:pt>
                <c:pt idx="145">
                  <c:v>109.19</c:v>
                </c:pt>
                <c:pt idx="146">
                  <c:v>109.23</c:v>
                </c:pt>
                <c:pt idx="147">
                  <c:v>109.26</c:v>
                </c:pt>
                <c:pt idx="148">
                  <c:v>109.3</c:v>
                </c:pt>
                <c:pt idx="149">
                  <c:v>109.34</c:v>
                </c:pt>
                <c:pt idx="150">
                  <c:v>109.39</c:v>
                </c:pt>
                <c:pt idx="151">
                  <c:v>109.44</c:v>
                </c:pt>
                <c:pt idx="152">
                  <c:v>109.5</c:v>
                </c:pt>
                <c:pt idx="153">
                  <c:v>109.58</c:v>
                </c:pt>
                <c:pt idx="154">
                  <c:v>109.59</c:v>
                </c:pt>
                <c:pt idx="155">
                  <c:v>109.67</c:v>
                </c:pt>
                <c:pt idx="156">
                  <c:v>109.74</c:v>
                </c:pt>
                <c:pt idx="157">
                  <c:v>109.78</c:v>
                </c:pt>
                <c:pt idx="158">
                  <c:v>109.81</c:v>
                </c:pt>
                <c:pt idx="159">
                  <c:v>109.83</c:v>
                </c:pt>
                <c:pt idx="160">
                  <c:v>109.84</c:v>
                </c:pt>
                <c:pt idx="161">
                  <c:v>109.86</c:v>
                </c:pt>
                <c:pt idx="162">
                  <c:v>109.89</c:v>
                </c:pt>
                <c:pt idx="163">
                  <c:v>109.93</c:v>
                </c:pt>
                <c:pt idx="164">
                  <c:v>109.95</c:v>
                </c:pt>
                <c:pt idx="165">
                  <c:v>109.99</c:v>
                </c:pt>
                <c:pt idx="166">
                  <c:v>110.01</c:v>
                </c:pt>
                <c:pt idx="167">
                  <c:v>110.01</c:v>
                </c:pt>
                <c:pt idx="168">
                  <c:v>110.03</c:v>
                </c:pt>
                <c:pt idx="169">
                  <c:v>110.13</c:v>
                </c:pt>
                <c:pt idx="170">
                  <c:v>110.16</c:v>
                </c:pt>
                <c:pt idx="171">
                  <c:v>110.28</c:v>
                </c:pt>
                <c:pt idx="172">
                  <c:v>110.29</c:v>
                </c:pt>
                <c:pt idx="173">
                  <c:v>110.54</c:v>
                </c:pt>
                <c:pt idx="174">
                  <c:v>110.74</c:v>
                </c:pt>
                <c:pt idx="175">
                  <c:v>110.89</c:v>
                </c:pt>
                <c:pt idx="176">
                  <c:v>110.99</c:v>
                </c:pt>
                <c:pt idx="177">
                  <c:v>111.02</c:v>
                </c:pt>
                <c:pt idx="178">
                  <c:v>111.06</c:v>
                </c:pt>
                <c:pt idx="179">
                  <c:v>111.07</c:v>
                </c:pt>
                <c:pt idx="180">
                  <c:v>111.11</c:v>
                </c:pt>
                <c:pt idx="181">
                  <c:v>111.14</c:v>
                </c:pt>
                <c:pt idx="182">
                  <c:v>111.15</c:v>
                </c:pt>
                <c:pt idx="183">
                  <c:v>111.16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EGAT2013!$AH$4:$AH$38</c:f>
              <c:numCache>
                <c:formatCode>General</c:formatCode>
                <c:ptCount val="35"/>
                <c:pt idx="0">
                  <c:v>20.7</c:v>
                </c:pt>
                <c:pt idx="1">
                  <c:v>106.9</c:v>
                </c:pt>
                <c:pt idx="2">
                  <c:v>169</c:v>
                </c:pt>
                <c:pt idx="3">
                  <c:v>259.2</c:v>
                </c:pt>
                <c:pt idx="4">
                  <c:v>304.3</c:v>
                </c:pt>
                <c:pt idx="5">
                  <c:v>417.2</c:v>
                </c:pt>
                <c:pt idx="6">
                  <c:v>444.8</c:v>
                </c:pt>
                <c:pt idx="7">
                  <c:v>490</c:v>
                </c:pt>
                <c:pt idx="8">
                  <c:v>568.20000000000005</c:v>
                </c:pt>
                <c:pt idx="9">
                  <c:v>632.1</c:v>
                </c:pt>
                <c:pt idx="10">
                  <c:v>660.7</c:v>
                </c:pt>
                <c:pt idx="11">
                  <c:v>698.7</c:v>
                </c:pt>
                <c:pt idx="12">
                  <c:v>724.1</c:v>
                </c:pt>
                <c:pt idx="13">
                  <c:v>796.2</c:v>
                </c:pt>
                <c:pt idx="14">
                  <c:v>821.8</c:v>
                </c:pt>
                <c:pt idx="15">
                  <c:v>919.1</c:v>
                </c:pt>
                <c:pt idx="16">
                  <c:v>961.2</c:v>
                </c:pt>
                <c:pt idx="17">
                  <c:v>1140.9000000000001</c:v>
                </c:pt>
                <c:pt idx="18">
                  <c:v>1302.9000000000001</c:v>
                </c:pt>
                <c:pt idx="19">
                  <c:v>1488.4</c:v>
                </c:pt>
                <c:pt idx="20">
                  <c:v>1729.2</c:v>
                </c:pt>
                <c:pt idx="21">
                  <c:v>1882.5</c:v>
                </c:pt>
                <c:pt idx="22">
                  <c:v>2114.8000000000002</c:v>
                </c:pt>
                <c:pt idx="23">
                  <c:v>2457.1</c:v>
                </c:pt>
                <c:pt idx="24">
                  <c:v>2834.5</c:v>
                </c:pt>
                <c:pt idx="25">
                  <c:v>3033.8</c:v>
                </c:pt>
                <c:pt idx="26">
                  <c:v>3349.6</c:v>
                </c:pt>
                <c:pt idx="27">
                  <c:v>3629.7</c:v>
                </c:pt>
                <c:pt idx="28">
                  <c:v>4185.8999999999996</c:v>
                </c:pt>
                <c:pt idx="29">
                  <c:v>5015.8999999999996</c:v>
                </c:pt>
                <c:pt idx="30">
                  <c:v>5345.4</c:v>
                </c:pt>
                <c:pt idx="31">
                  <c:v>5479.9</c:v>
                </c:pt>
                <c:pt idx="32">
                  <c:v>5679</c:v>
                </c:pt>
                <c:pt idx="33">
                  <c:v>5716.2</c:v>
                </c:pt>
                <c:pt idx="34">
                  <c:v>5736.3</c:v>
                </c:pt>
              </c:numCache>
            </c:numRef>
          </c:xVal>
          <c:yVal>
            <c:numRef>
              <c:f>EGAT2013!$AG$4:$AG$38</c:f>
              <c:numCache>
                <c:formatCode>General</c:formatCode>
                <c:ptCount val="35"/>
                <c:pt idx="0">
                  <c:v>104.74</c:v>
                </c:pt>
                <c:pt idx="1">
                  <c:v>105.84</c:v>
                </c:pt>
                <c:pt idx="2">
                  <c:v>106.24</c:v>
                </c:pt>
                <c:pt idx="3">
                  <c:v>106.65</c:v>
                </c:pt>
                <c:pt idx="4">
                  <c:v>106.81</c:v>
                </c:pt>
                <c:pt idx="5">
                  <c:v>107.15</c:v>
                </c:pt>
                <c:pt idx="6">
                  <c:v>107.22</c:v>
                </c:pt>
                <c:pt idx="7">
                  <c:v>107.33</c:v>
                </c:pt>
                <c:pt idx="8">
                  <c:v>107.5</c:v>
                </c:pt>
                <c:pt idx="9">
                  <c:v>107.64</c:v>
                </c:pt>
                <c:pt idx="10">
                  <c:v>107.69</c:v>
                </c:pt>
                <c:pt idx="11">
                  <c:v>107.76</c:v>
                </c:pt>
                <c:pt idx="12">
                  <c:v>107.8</c:v>
                </c:pt>
                <c:pt idx="13">
                  <c:v>107.92</c:v>
                </c:pt>
                <c:pt idx="14">
                  <c:v>107.97</c:v>
                </c:pt>
                <c:pt idx="15">
                  <c:v>108.11</c:v>
                </c:pt>
                <c:pt idx="16">
                  <c:v>108.18</c:v>
                </c:pt>
                <c:pt idx="17">
                  <c:v>108.41</c:v>
                </c:pt>
                <c:pt idx="18">
                  <c:v>108.6</c:v>
                </c:pt>
                <c:pt idx="19">
                  <c:v>108.8</c:v>
                </c:pt>
                <c:pt idx="20">
                  <c:v>109</c:v>
                </c:pt>
                <c:pt idx="21">
                  <c:v>109.16</c:v>
                </c:pt>
                <c:pt idx="22">
                  <c:v>109.34</c:v>
                </c:pt>
                <c:pt idx="23">
                  <c:v>109.59</c:v>
                </c:pt>
                <c:pt idx="24">
                  <c:v>109.83</c:v>
                </c:pt>
                <c:pt idx="25">
                  <c:v>109.95</c:v>
                </c:pt>
                <c:pt idx="26">
                  <c:v>110.13</c:v>
                </c:pt>
                <c:pt idx="27">
                  <c:v>110.28</c:v>
                </c:pt>
                <c:pt idx="28">
                  <c:v>110.54</c:v>
                </c:pt>
                <c:pt idx="29">
                  <c:v>110.89</c:v>
                </c:pt>
                <c:pt idx="30">
                  <c:v>111.02</c:v>
                </c:pt>
                <c:pt idx="31">
                  <c:v>111.07</c:v>
                </c:pt>
                <c:pt idx="32">
                  <c:v>111.14</c:v>
                </c:pt>
                <c:pt idx="33">
                  <c:v>111.15</c:v>
                </c:pt>
                <c:pt idx="34">
                  <c:v>111.16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9389312"/>
        <c:axId val="-319383328"/>
      </c:scatterChart>
      <c:valAx>
        <c:axId val="-319389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319383328"/>
        <c:crosses val="autoZero"/>
        <c:crossBetween val="midCat"/>
      </c:valAx>
      <c:valAx>
        <c:axId val="-31938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3193893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TS5</c:v>
            </c:pt>
            <c:pt idx="1">
              <c:v>แม่น้ำมูล ท้ายแก่งสะพือ (M.11B)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'2017'!$U$9:$U$30</c:f>
              <c:numCache>
                <c:formatCode>General</c:formatCode>
                <c:ptCount val="22"/>
              </c:numCache>
            </c:numRef>
          </c:xVal>
          <c:yVal>
            <c:numRef>
              <c:f>'2017'!$T$9:$T$30</c:f>
              <c:numCache>
                <c:formatCode>General</c:formatCode>
                <c:ptCount val="22"/>
              </c:numCache>
            </c:numRef>
          </c:yVal>
          <c:smooth val="1"/>
        </c:ser>
        <c:ser>
          <c:idx val="1"/>
          <c:order val="1"/>
          <c:spPr>
            <a:ln w="3175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'2017'!$R$9:$R$50</c:f>
              <c:numCache>
                <c:formatCode>General</c:formatCode>
                <c:ptCount val="42"/>
                <c:pt idx="0">
                  <c:v>0</c:v>
                </c:pt>
                <c:pt idx="1">
                  <c:v>10</c:v>
                </c:pt>
                <c:pt idx="2">
                  <c:v>40</c:v>
                </c:pt>
                <c:pt idx="3">
                  <c:v>100</c:v>
                </c:pt>
                <c:pt idx="4">
                  <c:v>200</c:v>
                </c:pt>
                <c:pt idx="5">
                  <c:v>320</c:v>
                </c:pt>
                <c:pt idx="6">
                  <c:v>1000</c:v>
                </c:pt>
                <c:pt idx="7">
                  <c:v>2000</c:v>
                </c:pt>
                <c:pt idx="8">
                  <c:v>3000</c:v>
                </c:pt>
                <c:pt idx="9">
                  <c:v>4000</c:v>
                </c:pt>
              </c:numCache>
            </c:numRef>
          </c:xVal>
          <c:yVal>
            <c:numRef>
              <c:f>'2017'!$Q$9:$Q$50</c:f>
              <c:numCache>
                <c:formatCode>General</c:formatCode>
                <c:ptCount val="42"/>
                <c:pt idx="0">
                  <c:v>106</c:v>
                </c:pt>
                <c:pt idx="1">
                  <c:v>106.2</c:v>
                </c:pt>
                <c:pt idx="2">
                  <c:v>106.4</c:v>
                </c:pt>
                <c:pt idx="3">
                  <c:v>106.6</c:v>
                </c:pt>
                <c:pt idx="4">
                  <c:v>106.8</c:v>
                </c:pt>
                <c:pt idx="5">
                  <c:v>107</c:v>
                </c:pt>
                <c:pt idx="6">
                  <c:v>107.8</c:v>
                </c:pt>
                <c:pt idx="7">
                  <c:v>109</c:v>
                </c:pt>
                <c:pt idx="8">
                  <c:v>110</c:v>
                </c:pt>
                <c:pt idx="9">
                  <c:v>111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9376800"/>
        <c:axId val="-319376256"/>
      </c:scatterChart>
      <c:valAx>
        <c:axId val="-319376800"/>
        <c:scaling>
          <c:orientation val="minMax"/>
          <c:max val="500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319376256"/>
        <c:crosses val="autoZero"/>
        <c:crossBetween val="midCat"/>
      </c:valAx>
      <c:valAx>
        <c:axId val="-319376256"/>
        <c:scaling>
          <c:orientation val="minMax"/>
          <c:max val="114"/>
          <c:min val="105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319376800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'2018'!$Q$4:$Q$20</c:f>
              <c:numCache>
                <c:formatCode>General</c:formatCode>
                <c:ptCount val="17"/>
                <c:pt idx="0">
                  <c:v>0</c:v>
                </c:pt>
                <c:pt idx="1">
                  <c:v>20</c:v>
                </c:pt>
                <c:pt idx="2">
                  <c:v>60</c:v>
                </c:pt>
                <c:pt idx="3">
                  <c:v>160</c:v>
                </c:pt>
                <c:pt idx="4">
                  <c:v>300</c:v>
                </c:pt>
                <c:pt idx="5">
                  <c:v>900</c:v>
                </c:pt>
                <c:pt idx="6">
                  <c:v>1400</c:v>
                </c:pt>
                <c:pt idx="7">
                  <c:v>2000</c:v>
                </c:pt>
                <c:pt idx="8">
                  <c:v>3000</c:v>
                </c:pt>
              </c:numCache>
            </c:numRef>
          </c:xVal>
          <c:yVal>
            <c:numRef>
              <c:f>'2018'!$P$4:$P$22</c:f>
              <c:numCache>
                <c:formatCode>General</c:formatCode>
                <c:ptCount val="19"/>
                <c:pt idx="0">
                  <c:v>106.2</c:v>
                </c:pt>
                <c:pt idx="1">
                  <c:v>106.4</c:v>
                </c:pt>
                <c:pt idx="2">
                  <c:v>106.6</c:v>
                </c:pt>
                <c:pt idx="3">
                  <c:v>106.8</c:v>
                </c:pt>
                <c:pt idx="4">
                  <c:v>107</c:v>
                </c:pt>
                <c:pt idx="5">
                  <c:v>107.8</c:v>
                </c:pt>
                <c:pt idx="6">
                  <c:v>108.4</c:v>
                </c:pt>
                <c:pt idx="7">
                  <c:v>109</c:v>
                </c:pt>
                <c:pt idx="8">
                  <c:v>110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'2018'!$T$4:$T$24</c:f>
              <c:numCache>
                <c:formatCode>General</c:formatCode>
                <c:ptCount val="21"/>
                <c:pt idx="0">
                  <c:v>0</c:v>
                </c:pt>
                <c:pt idx="1">
                  <c:v>20</c:v>
                </c:pt>
                <c:pt idx="2">
                  <c:v>50</c:v>
                </c:pt>
                <c:pt idx="3">
                  <c:v>100</c:v>
                </c:pt>
                <c:pt idx="4">
                  <c:v>200</c:v>
                </c:pt>
                <c:pt idx="5">
                  <c:v>700</c:v>
                </c:pt>
              </c:numCache>
            </c:numRef>
          </c:xVal>
          <c:yVal>
            <c:numRef>
              <c:f>'2018'!$S$4:$S$23</c:f>
              <c:numCache>
                <c:formatCode>General</c:formatCode>
                <c:ptCount val="20"/>
                <c:pt idx="0">
                  <c:v>106.2</c:v>
                </c:pt>
                <c:pt idx="1">
                  <c:v>107</c:v>
                </c:pt>
                <c:pt idx="2">
                  <c:v>107.2</c:v>
                </c:pt>
                <c:pt idx="3">
                  <c:v>107.4</c:v>
                </c:pt>
                <c:pt idx="4">
                  <c:v>107.5</c:v>
                </c:pt>
                <c:pt idx="5">
                  <c:v>107.6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19375712"/>
        <c:axId val="-319375168"/>
      </c:scatterChart>
      <c:valAx>
        <c:axId val="-319375712"/>
        <c:scaling>
          <c:orientation val="minMax"/>
          <c:max val="4500"/>
          <c:min val="0"/>
        </c:scaling>
        <c:delete val="0"/>
        <c:axPos val="b"/>
        <c:maj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319375168"/>
        <c:crosses val="autoZero"/>
        <c:crossBetween val="midCat"/>
        <c:majorUnit val="500"/>
        <c:minorUnit val="100"/>
      </c:valAx>
      <c:valAx>
        <c:axId val="-319375168"/>
        <c:scaling>
          <c:orientation val="minMax"/>
          <c:max val="110"/>
          <c:min val="106"/>
        </c:scaling>
        <c:delete val="0"/>
        <c:axPos val="l"/>
        <c:majorGridlines>
          <c:spPr>
            <a:ln w="9525" cap="flat" cmpd="sng" algn="ctr">
              <a:solidFill>
                <a:srgbClr val="FF0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319375712"/>
        <c:crosses val="autoZero"/>
        <c:crossBetween val="midCat"/>
        <c:majorUnit val="1"/>
      </c:valAx>
      <c:spPr>
        <a:noFill/>
        <a:ln>
          <a:solidFill>
            <a:srgbClr val="FF0000"/>
          </a:solidFill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M.11B</a:t>
            </a:r>
            <a:r>
              <a:rPr lang="th-TH" sz="1200"/>
              <a:t> เฉพาะกิจ</a:t>
            </a:r>
            <a:r>
              <a:rPr lang="th-TH" sz="1200" baseline="0"/>
              <a:t> ช่วงน้ำ</a:t>
            </a:r>
            <a:r>
              <a:rPr lang="en-US" sz="1200" baseline="0"/>
              <a:t> +112-114 </a:t>
            </a:r>
            <a:r>
              <a:rPr lang="th-TH" sz="1200" baseline="0"/>
              <a:t>ม.รทก. 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'M.11B-Flood'!$B$14:$B$873</c:f>
              <c:numCache>
                <c:formatCode>General</c:formatCode>
                <c:ptCount val="860"/>
                <c:pt idx="0">
                  <c:v>5080</c:v>
                </c:pt>
                <c:pt idx="1">
                  <c:v>5092.5</c:v>
                </c:pt>
                <c:pt idx="2">
                  <c:v>5105</c:v>
                </c:pt>
                <c:pt idx="3">
                  <c:v>5117.5</c:v>
                </c:pt>
                <c:pt idx="4">
                  <c:v>5130</c:v>
                </c:pt>
                <c:pt idx="5">
                  <c:v>5142.5</c:v>
                </c:pt>
                <c:pt idx="6">
                  <c:v>5155</c:v>
                </c:pt>
                <c:pt idx="7">
                  <c:v>5167.5</c:v>
                </c:pt>
                <c:pt idx="8">
                  <c:v>5180</c:v>
                </c:pt>
                <c:pt idx="9">
                  <c:v>5192.5</c:v>
                </c:pt>
                <c:pt idx="10">
                  <c:v>5205</c:v>
                </c:pt>
                <c:pt idx="11">
                  <c:v>5217.5</c:v>
                </c:pt>
                <c:pt idx="12">
                  <c:v>5230</c:v>
                </c:pt>
                <c:pt idx="13">
                  <c:v>5242.5</c:v>
                </c:pt>
                <c:pt idx="14">
                  <c:v>5255</c:v>
                </c:pt>
                <c:pt idx="15">
                  <c:v>5267.5</c:v>
                </c:pt>
                <c:pt idx="16">
                  <c:v>5280</c:v>
                </c:pt>
                <c:pt idx="17">
                  <c:v>5292.5</c:v>
                </c:pt>
                <c:pt idx="18">
                  <c:v>5305</c:v>
                </c:pt>
                <c:pt idx="19">
                  <c:v>5317.5</c:v>
                </c:pt>
                <c:pt idx="20">
                  <c:v>5330</c:v>
                </c:pt>
                <c:pt idx="21">
                  <c:v>5343</c:v>
                </c:pt>
                <c:pt idx="22">
                  <c:v>5356</c:v>
                </c:pt>
                <c:pt idx="23">
                  <c:v>5369</c:v>
                </c:pt>
                <c:pt idx="24">
                  <c:v>5382</c:v>
                </c:pt>
                <c:pt idx="25">
                  <c:v>5395</c:v>
                </c:pt>
                <c:pt idx="26">
                  <c:v>5408</c:v>
                </c:pt>
                <c:pt idx="27">
                  <c:v>5421</c:v>
                </c:pt>
                <c:pt idx="28">
                  <c:v>5434</c:v>
                </c:pt>
                <c:pt idx="29">
                  <c:v>5447</c:v>
                </c:pt>
                <c:pt idx="30">
                  <c:v>5460</c:v>
                </c:pt>
                <c:pt idx="31">
                  <c:v>5474</c:v>
                </c:pt>
                <c:pt idx="32">
                  <c:v>5488</c:v>
                </c:pt>
                <c:pt idx="33">
                  <c:v>5502</c:v>
                </c:pt>
                <c:pt idx="34">
                  <c:v>5516</c:v>
                </c:pt>
                <c:pt idx="35">
                  <c:v>5530</c:v>
                </c:pt>
                <c:pt idx="36">
                  <c:v>5544</c:v>
                </c:pt>
                <c:pt idx="37">
                  <c:v>5558</c:v>
                </c:pt>
                <c:pt idx="38">
                  <c:v>5572</c:v>
                </c:pt>
                <c:pt idx="39">
                  <c:v>5586</c:v>
                </c:pt>
                <c:pt idx="40">
                  <c:v>5600</c:v>
                </c:pt>
                <c:pt idx="41">
                  <c:v>5614</c:v>
                </c:pt>
                <c:pt idx="42">
                  <c:v>5628</c:v>
                </c:pt>
                <c:pt idx="43">
                  <c:v>5642</c:v>
                </c:pt>
                <c:pt idx="44">
                  <c:v>5656</c:v>
                </c:pt>
                <c:pt idx="45">
                  <c:v>5670</c:v>
                </c:pt>
                <c:pt idx="46">
                  <c:v>5684</c:v>
                </c:pt>
                <c:pt idx="47">
                  <c:v>5698</c:v>
                </c:pt>
                <c:pt idx="48">
                  <c:v>5712</c:v>
                </c:pt>
                <c:pt idx="49">
                  <c:v>5726</c:v>
                </c:pt>
                <c:pt idx="50">
                  <c:v>5740</c:v>
                </c:pt>
                <c:pt idx="51">
                  <c:v>5754</c:v>
                </c:pt>
                <c:pt idx="52">
                  <c:v>5768</c:v>
                </c:pt>
                <c:pt idx="53">
                  <c:v>5782</c:v>
                </c:pt>
                <c:pt idx="54">
                  <c:v>5796</c:v>
                </c:pt>
                <c:pt idx="55">
                  <c:v>5810</c:v>
                </c:pt>
                <c:pt idx="56">
                  <c:v>5824</c:v>
                </c:pt>
                <c:pt idx="57">
                  <c:v>5838</c:v>
                </c:pt>
                <c:pt idx="58">
                  <c:v>5852</c:v>
                </c:pt>
                <c:pt idx="59">
                  <c:v>5866</c:v>
                </c:pt>
                <c:pt idx="60">
                  <c:v>5880</c:v>
                </c:pt>
                <c:pt idx="61">
                  <c:v>5894</c:v>
                </c:pt>
                <c:pt idx="62">
                  <c:v>5908</c:v>
                </c:pt>
                <c:pt idx="63">
                  <c:v>5922</c:v>
                </c:pt>
                <c:pt idx="64">
                  <c:v>5936</c:v>
                </c:pt>
                <c:pt idx="65">
                  <c:v>5950</c:v>
                </c:pt>
                <c:pt idx="66">
                  <c:v>5964</c:v>
                </c:pt>
                <c:pt idx="67">
                  <c:v>5978</c:v>
                </c:pt>
                <c:pt idx="68">
                  <c:v>5992</c:v>
                </c:pt>
                <c:pt idx="69">
                  <c:v>6006</c:v>
                </c:pt>
                <c:pt idx="70">
                  <c:v>6020</c:v>
                </c:pt>
                <c:pt idx="71">
                  <c:v>6034</c:v>
                </c:pt>
                <c:pt idx="72">
                  <c:v>6048</c:v>
                </c:pt>
                <c:pt idx="73">
                  <c:v>6062</c:v>
                </c:pt>
                <c:pt idx="74">
                  <c:v>6076</c:v>
                </c:pt>
                <c:pt idx="75">
                  <c:v>6090</c:v>
                </c:pt>
                <c:pt idx="76">
                  <c:v>6104</c:v>
                </c:pt>
                <c:pt idx="77">
                  <c:v>6118</c:v>
                </c:pt>
                <c:pt idx="78">
                  <c:v>6132</c:v>
                </c:pt>
                <c:pt idx="79">
                  <c:v>6146</c:v>
                </c:pt>
                <c:pt idx="80">
                  <c:v>6160</c:v>
                </c:pt>
                <c:pt idx="81">
                  <c:v>6174</c:v>
                </c:pt>
                <c:pt idx="82">
                  <c:v>6188</c:v>
                </c:pt>
                <c:pt idx="83">
                  <c:v>6202</c:v>
                </c:pt>
                <c:pt idx="84">
                  <c:v>6216</c:v>
                </c:pt>
                <c:pt idx="85">
                  <c:v>6230</c:v>
                </c:pt>
                <c:pt idx="86">
                  <c:v>6244</c:v>
                </c:pt>
                <c:pt idx="87">
                  <c:v>6258</c:v>
                </c:pt>
                <c:pt idx="88">
                  <c:v>6272</c:v>
                </c:pt>
                <c:pt idx="89">
                  <c:v>6286</c:v>
                </c:pt>
                <c:pt idx="90">
                  <c:v>6300</c:v>
                </c:pt>
                <c:pt idx="91">
                  <c:v>6314</c:v>
                </c:pt>
                <c:pt idx="92">
                  <c:v>6328</c:v>
                </c:pt>
                <c:pt idx="93">
                  <c:v>6342</c:v>
                </c:pt>
                <c:pt idx="94">
                  <c:v>6356</c:v>
                </c:pt>
                <c:pt idx="95">
                  <c:v>6370</c:v>
                </c:pt>
                <c:pt idx="96">
                  <c:v>6384</c:v>
                </c:pt>
                <c:pt idx="97">
                  <c:v>6398</c:v>
                </c:pt>
                <c:pt idx="98">
                  <c:v>6412</c:v>
                </c:pt>
                <c:pt idx="99">
                  <c:v>6426</c:v>
                </c:pt>
                <c:pt idx="100">
                  <c:v>6440</c:v>
                </c:pt>
                <c:pt idx="101">
                  <c:v>6454</c:v>
                </c:pt>
                <c:pt idx="102">
                  <c:v>6468</c:v>
                </c:pt>
                <c:pt idx="103">
                  <c:v>6482</c:v>
                </c:pt>
                <c:pt idx="104">
                  <c:v>6496</c:v>
                </c:pt>
                <c:pt idx="105">
                  <c:v>6510</c:v>
                </c:pt>
                <c:pt idx="106">
                  <c:v>6524</c:v>
                </c:pt>
                <c:pt idx="107">
                  <c:v>6538</c:v>
                </c:pt>
                <c:pt idx="108">
                  <c:v>6552</c:v>
                </c:pt>
                <c:pt idx="109">
                  <c:v>6566</c:v>
                </c:pt>
                <c:pt idx="110">
                  <c:v>6580</c:v>
                </c:pt>
                <c:pt idx="111">
                  <c:v>6594</c:v>
                </c:pt>
                <c:pt idx="112">
                  <c:v>6608</c:v>
                </c:pt>
                <c:pt idx="113">
                  <c:v>6622</c:v>
                </c:pt>
                <c:pt idx="114">
                  <c:v>6636</c:v>
                </c:pt>
                <c:pt idx="115">
                  <c:v>6650</c:v>
                </c:pt>
                <c:pt idx="116">
                  <c:v>6664</c:v>
                </c:pt>
                <c:pt idx="117">
                  <c:v>6678</c:v>
                </c:pt>
                <c:pt idx="118">
                  <c:v>6692</c:v>
                </c:pt>
                <c:pt idx="119">
                  <c:v>6706</c:v>
                </c:pt>
                <c:pt idx="120">
                  <c:v>6720</c:v>
                </c:pt>
                <c:pt idx="121">
                  <c:v>6734</c:v>
                </c:pt>
                <c:pt idx="122">
                  <c:v>6748</c:v>
                </c:pt>
                <c:pt idx="123">
                  <c:v>6762</c:v>
                </c:pt>
                <c:pt idx="124">
                  <c:v>6776</c:v>
                </c:pt>
                <c:pt idx="125">
                  <c:v>6790</c:v>
                </c:pt>
                <c:pt idx="126">
                  <c:v>6804</c:v>
                </c:pt>
                <c:pt idx="127">
                  <c:v>6818</c:v>
                </c:pt>
                <c:pt idx="128">
                  <c:v>6832</c:v>
                </c:pt>
                <c:pt idx="129">
                  <c:v>6846</c:v>
                </c:pt>
                <c:pt idx="130">
                  <c:v>6860</c:v>
                </c:pt>
                <c:pt idx="131">
                  <c:v>6874</c:v>
                </c:pt>
                <c:pt idx="132">
                  <c:v>6888</c:v>
                </c:pt>
                <c:pt idx="133">
                  <c:v>6902</c:v>
                </c:pt>
                <c:pt idx="134">
                  <c:v>6916</c:v>
                </c:pt>
                <c:pt idx="135">
                  <c:v>6930</c:v>
                </c:pt>
                <c:pt idx="136">
                  <c:v>6944</c:v>
                </c:pt>
                <c:pt idx="137">
                  <c:v>6958</c:v>
                </c:pt>
                <c:pt idx="138">
                  <c:v>6972</c:v>
                </c:pt>
                <c:pt idx="139">
                  <c:v>6986</c:v>
                </c:pt>
                <c:pt idx="140">
                  <c:v>7000</c:v>
                </c:pt>
                <c:pt idx="141">
                  <c:v>7014</c:v>
                </c:pt>
                <c:pt idx="142">
                  <c:v>7028</c:v>
                </c:pt>
                <c:pt idx="143">
                  <c:v>7042</c:v>
                </c:pt>
                <c:pt idx="144">
                  <c:v>7056</c:v>
                </c:pt>
                <c:pt idx="145">
                  <c:v>7070</c:v>
                </c:pt>
                <c:pt idx="146">
                  <c:v>7084</c:v>
                </c:pt>
                <c:pt idx="147">
                  <c:v>7098</c:v>
                </c:pt>
                <c:pt idx="148">
                  <c:v>7112</c:v>
                </c:pt>
                <c:pt idx="149">
                  <c:v>7126</c:v>
                </c:pt>
                <c:pt idx="150">
                  <c:v>7140</c:v>
                </c:pt>
                <c:pt idx="151">
                  <c:v>7154</c:v>
                </c:pt>
                <c:pt idx="152">
                  <c:v>7168</c:v>
                </c:pt>
                <c:pt idx="153">
                  <c:v>7182</c:v>
                </c:pt>
                <c:pt idx="154">
                  <c:v>7196</c:v>
                </c:pt>
                <c:pt idx="155">
                  <c:v>7210</c:v>
                </c:pt>
                <c:pt idx="156">
                  <c:v>7224</c:v>
                </c:pt>
                <c:pt idx="157">
                  <c:v>7238</c:v>
                </c:pt>
                <c:pt idx="158">
                  <c:v>7252</c:v>
                </c:pt>
                <c:pt idx="159">
                  <c:v>7266</c:v>
                </c:pt>
                <c:pt idx="160">
                  <c:v>7280</c:v>
                </c:pt>
                <c:pt idx="161">
                  <c:v>7294</c:v>
                </c:pt>
                <c:pt idx="162">
                  <c:v>7308</c:v>
                </c:pt>
                <c:pt idx="163">
                  <c:v>7322</c:v>
                </c:pt>
                <c:pt idx="164">
                  <c:v>7336</c:v>
                </c:pt>
                <c:pt idx="165">
                  <c:v>7350</c:v>
                </c:pt>
                <c:pt idx="166">
                  <c:v>7364</c:v>
                </c:pt>
                <c:pt idx="167">
                  <c:v>7378</c:v>
                </c:pt>
                <c:pt idx="168">
                  <c:v>7392</c:v>
                </c:pt>
                <c:pt idx="169">
                  <c:v>7406</c:v>
                </c:pt>
                <c:pt idx="170">
                  <c:v>7420</c:v>
                </c:pt>
                <c:pt idx="171">
                  <c:v>7434</c:v>
                </c:pt>
                <c:pt idx="172">
                  <c:v>7448</c:v>
                </c:pt>
                <c:pt idx="173">
                  <c:v>7462</c:v>
                </c:pt>
                <c:pt idx="174">
                  <c:v>7476</c:v>
                </c:pt>
                <c:pt idx="175">
                  <c:v>7490</c:v>
                </c:pt>
                <c:pt idx="176">
                  <c:v>7504</c:v>
                </c:pt>
                <c:pt idx="177">
                  <c:v>7518</c:v>
                </c:pt>
                <c:pt idx="178">
                  <c:v>7532</c:v>
                </c:pt>
                <c:pt idx="179">
                  <c:v>7546</c:v>
                </c:pt>
                <c:pt idx="180">
                  <c:v>7560</c:v>
                </c:pt>
                <c:pt idx="181">
                  <c:v>7574</c:v>
                </c:pt>
                <c:pt idx="182">
                  <c:v>7588</c:v>
                </c:pt>
                <c:pt idx="183">
                  <c:v>7602</c:v>
                </c:pt>
                <c:pt idx="184">
                  <c:v>7616</c:v>
                </c:pt>
                <c:pt idx="185">
                  <c:v>7630</c:v>
                </c:pt>
                <c:pt idx="186">
                  <c:v>7644</c:v>
                </c:pt>
                <c:pt idx="187">
                  <c:v>7658</c:v>
                </c:pt>
                <c:pt idx="188">
                  <c:v>7672</c:v>
                </c:pt>
                <c:pt idx="189">
                  <c:v>7686</c:v>
                </c:pt>
                <c:pt idx="190">
                  <c:v>7700</c:v>
                </c:pt>
                <c:pt idx="191">
                  <c:v>7714</c:v>
                </c:pt>
                <c:pt idx="192">
                  <c:v>7728</c:v>
                </c:pt>
                <c:pt idx="193">
                  <c:v>7742</c:v>
                </c:pt>
                <c:pt idx="194">
                  <c:v>7756</c:v>
                </c:pt>
                <c:pt idx="195">
                  <c:v>7770</c:v>
                </c:pt>
                <c:pt idx="196">
                  <c:v>7784</c:v>
                </c:pt>
                <c:pt idx="197">
                  <c:v>7798</c:v>
                </c:pt>
                <c:pt idx="198">
                  <c:v>7812</c:v>
                </c:pt>
                <c:pt idx="199">
                  <c:v>7826</c:v>
                </c:pt>
              </c:numCache>
            </c:numRef>
          </c:xVal>
          <c:yVal>
            <c:numRef>
              <c:f>'M.11B-Flood'!$A$14:$A$873</c:f>
              <c:numCache>
                <c:formatCode>General</c:formatCode>
                <c:ptCount val="860"/>
                <c:pt idx="0">
                  <c:v>8</c:v>
                </c:pt>
                <c:pt idx="1">
                  <c:v>8.01</c:v>
                </c:pt>
                <c:pt idx="2">
                  <c:v>8.02</c:v>
                </c:pt>
                <c:pt idx="3">
                  <c:v>8.0299999999999994</c:v>
                </c:pt>
                <c:pt idx="4">
                  <c:v>8.0399999999999991</c:v>
                </c:pt>
                <c:pt idx="5">
                  <c:v>8.0500000000000007</c:v>
                </c:pt>
                <c:pt idx="6">
                  <c:v>8.06</c:v>
                </c:pt>
                <c:pt idx="7">
                  <c:v>8.07</c:v>
                </c:pt>
                <c:pt idx="8">
                  <c:v>8.08</c:v>
                </c:pt>
                <c:pt idx="9">
                  <c:v>8.09</c:v>
                </c:pt>
                <c:pt idx="10">
                  <c:v>8.1</c:v>
                </c:pt>
                <c:pt idx="11">
                  <c:v>8.11</c:v>
                </c:pt>
                <c:pt idx="12">
                  <c:v>8.1199999999999992</c:v>
                </c:pt>
                <c:pt idx="13">
                  <c:v>8.1300000000000008</c:v>
                </c:pt>
                <c:pt idx="14">
                  <c:v>8.14</c:v>
                </c:pt>
                <c:pt idx="15">
                  <c:v>8.15</c:v>
                </c:pt>
                <c:pt idx="16">
                  <c:v>8.16</c:v>
                </c:pt>
                <c:pt idx="17">
                  <c:v>8.17</c:v>
                </c:pt>
                <c:pt idx="18">
                  <c:v>8.18</c:v>
                </c:pt>
                <c:pt idx="19">
                  <c:v>8.19</c:v>
                </c:pt>
                <c:pt idx="20">
                  <c:v>8.1999999999999993</c:v>
                </c:pt>
                <c:pt idx="21">
                  <c:v>8.2100000000000009</c:v>
                </c:pt>
                <c:pt idx="22">
                  <c:v>8.2200000000000006</c:v>
                </c:pt>
                <c:pt idx="23">
                  <c:v>8.23</c:v>
                </c:pt>
                <c:pt idx="24">
                  <c:v>8.24</c:v>
                </c:pt>
                <c:pt idx="25">
                  <c:v>8.25</c:v>
                </c:pt>
                <c:pt idx="26">
                  <c:v>8.26</c:v>
                </c:pt>
                <c:pt idx="27">
                  <c:v>8.27</c:v>
                </c:pt>
                <c:pt idx="28">
                  <c:v>8.2799999999999994</c:v>
                </c:pt>
                <c:pt idx="29">
                  <c:v>8.2899999999999991</c:v>
                </c:pt>
                <c:pt idx="30">
                  <c:v>8.3000000000000007</c:v>
                </c:pt>
                <c:pt idx="31">
                  <c:v>8.31</c:v>
                </c:pt>
                <c:pt idx="32">
                  <c:v>8.32</c:v>
                </c:pt>
                <c:pt idx="33">
                  <c:v>8.33</c:v>
                </c:pt>
                <c:pt idx="34">
                  <c:v>8.34</c:v>
                </c:pt>
                <c:pt idx="35">
                  <c:v>8.35</c:v>
                </c:pt>
                <c:pt idx="36">
                  <c:v>8.36</c:v>
                </c:pt>
                <c:pt idx="37">
                  <c:v>8.3699999999999992</c:v>
                </c:pt>
                <c:pt idx="38">
                  <c:v>8.3800000000000008</c:v>
                </c:pt>
                <c:pt idx="39">
                  <c:v>8.39</c:v>
                </c:pt>
                <c:pt idx="40">
                  <c:v>8.4</c:v>
                </c:pt>
                <c:pt idx="41">
                  <c:v>8.41</c:v>
                </c:pt>
                <c:pt idx="42">
                  <c:v>8.42</c:v>
                </c:pt>
                <c:pt idx="43">
                  <c:v>8.43</c:v>
                </c:pt>
                <c:pt idx="44">
                  <c:v>8.44</c:v>
                </c:pt>
                <c:pt idx="45">
                  <c:v>8.4499999999999993</c:v>
                </c:pt>
                <c:pt idx="46">
                  <c:v>8.4599999999999991</c:v>
                </c:pt>
                <c:pt idx="47">
                  <c:v>8.4699999999999989</c:v>
                </c:pt>
                <c:pt idx="48">
                  <c:v>8.4799999999999986</c:v>
                </c:pt>
                <c:pt idx="49">
                  <c:v>8.4899999999999984</c:v>
                </c:pt>
                <c:pt idx="50">
                  <c:v>8.4999999999999982</c:v>
                </c:pt>
                <c:pt idx="51">
                  <c:v>8.509999999999998</c:v>
                </c:pt>
                <c:pt idx="52">
                  <c:v>8.5199999999999978</c:v>
                </c:pt>
                <c:pt idx="53">
                  <c:v>8.5299999999999976</c:v>
                </c:pt>
                <c:pt idx="54">
                  <c:v>8.5399999999999974</c:v>
                </c:pt>
                <c:pt idx="55">
                  <c:v>8.5499999999999972</c:v>
                </c:pt>
                <c:pt idx="56">
                  <c:v>8.5599999999999969</c:v>
                </c:pt>
                <c:pt idx="57">
                  <c:v>8.5699999999999967</c:v>
                </c:pt>
                <c:pt idx="58">
                  <c:v>8.5799999999999965</c:v>
                </c:pt>
                <c:pt idx="59">
                  <c:v>8.5899999999999963</c:v>
                </c:pt>
                <c:pt idx="60">
                  <c:v>8.5999999999999961</c:v>
                </c:pt>
                <c:pt idx="61">
                  <c:v>8.6099999999999959</c:v>
                </c:pt>
                <c:pt idx="62">
                  <c:v>8.6199999999999957</c:v>
                </c:pt>
                <c:pt idx="63">
                  <c:v>8.6299999999999955</c:v>
                </c:pt>
                <c:pt idx="64">
                  <c:v>8.6399999999999952</c:v>
                </c:pt>
                <c:pt idx="65">
                  <c:v>8.649999999999995</c:v>
                </c:pt>
                <c:pt idx="66">
                  <c:v>8.6599999999999948</c:v>
                </c:pt>
                <c:pt idx="67">
                  <c:v>8.6699999999999946</c:v>
                </c:pt>
                <c:pt idx="68">
                  <c:v>8.6799999999999944</c:v>
                </c:pt>
                <c:pt idx="69">
                  <c:v>8.6899999999999942</c:v>
                </c:pt>
                <c:pt idx="70">
                  <c:v>8.699999999999994</c:v>
                </c:pt>
                <c:pt idx="71">
                  <c:v>8.7099999999999937</c:v>
                </c:pt>
                <c:pt idx="72">
                  <c:v>8.7199999999999935</c:v>
                </c:pt>
                <c:pt idx="73">
                  <c:v>8.7299999999999933</c:v>
                </c:pt>
                <c:pt idx="74">
                  <c:v>8.7399999999999931</c:v>
                </c:pt>
                <c:pt idx="75">
                  <c:v>8.7499999999999929</c:v>
                </c:pt>
                <c:pt idx="76">
                  <c:v>8.7599999999999927</c:v>
                </c:pt>
                <c:pt idx="77">
                  <c:v>8.7699999999999925</c:v>
                </c:pt>
                <c:pt idx="78">
                  <c:v>8.7799999999999923</c:v>
                </c:pt>
                <c:pt idx="79">
                  <c:v>8.789999999999992</c:v>
                </c:pt>
                <c:pt idx="80">
                  <c:v>8.7999999999999918</c:v>
                </c:pt>
                <c:pt idx="81">
                  <c:v>8.8099999999999916</c:v>
                </c:pt>
                <c:pt idx="82">
                  <c:v>8.8199999999999914</c:v>
                </c:pt>
                <c:pt idx="83">
                  <c:v>8.8299999999999912</c:v>
                </c:pt>
                <c:pt idx="84">
                  <c:v>8.839999999999991</c:v>
                </c:pt>
                <c:pt idx="85">
                  <c:v>8.8499999999999908</c:v>
                </c:pt>
                <c:pt idx="86">
                  <c:v>8.8599999999999905</c:v>
                </c:pt>
                <c:pt idx="87">
                  <c:v>8.8699999999999903</c:v>
                </c:pt>
                <c:pt idx="88">
                  <c:v>8.8799999999999901</c:v>
                </c:pt>
                <c:pt idx="89">
                  <c:v>8.8899999999999899</c:v>
                </c:pt>
                <c:pt idx="90">
                  <c:v>8.8999999999999897</c:v>
                </c:pt>
                <c:pt idx="91">
                  <c:v>8.9099999999999895</c:v>
                </c:pt>
                <c:pt idx="92">
                  <c:v>8.9199999999999893</c:v>
                </c:pt>
                <c:pt idx="93">
                  <c:v>8.9299999999999891</c:v>
                </c:pt>
                <c:pt idx="94">
                  <c:v>8.9399999999999888</c:v>
                </c:pt>
                <c:pt idx="95">
                  <c:v>8.9499999999999886</c:v>
                </c:pt>
                <c:pt idx="96">
                  <c:v>8.9599999999999884</c:v>
                </c:pt>
                <c:pt idx="97">
                  <c:v>8.9699999999999882</c:v>
                </c:pt>
                <c:pt idx="98">
                  <c:v>8.979999999999988</c:v>
                </c:pt>
                <c:pt idx="99">
                  <c:v>8.9899999999999878</c:v>
                </c:pt>
                <c:pt idx="100">
                  <c:v>8.9999999999999876</c:v>
                </c:pt>
                <c:pt idx="101">
                  <c:v>9.0099999999999874</c:v>
                </c:pt>
                <c:pt idx="102">
                  <c:v>9.0199999999999871</c:v>
                </c:pt>
                <c:pt idx="103">
                  <c:v>9.0299999999999869</c:v>
                </c:pt>
                <c:pt idx="104">
                  <c:v>9.0399999999999867</c:v>
                </c:pt>
                <c:pt idx="105">
                  <c:v>9.0499999999999865</c:v>
                </c:pt>
                <c:pt idx="106">
                  <c:v>9.0599999999999863</c:v>
                </c:pt>
                <c:pt idx="107">
                  <c:v>9.0699999999999861</c:v>
                </c:pt>
                <c:pt idx="108">
                  <c:v>9.0799999999999859</c:v>
                </c:pt>
                <c:pt idx="109">
                  <c:v>9.0899999999999856</c:v>
                </c:pt>
                <c:pt idx="110">
                  <c:v>9.0999999999999854</c:v>
                </c:pt>
                <c:pt idx="111">
                  <c:v>9.1099999999999852</c:v>
                </c:pt>
                <c:pt idx="112">
                  <c:v>9.119999999999985</c:v>
                </c:pt>
                <c:pt idx="113">
                  <c:v>9.1299999999999848</c:v>
                </c:pt>
                <c:pt idx="114">
                  <c:v>9.1399999999999846</c:v>
                </c:pt>
                <c:pt idx="115">
                  <c:v>9.1499999999999844</c:v>
                </c:pt>
                <c:pt idx="116">
                  <c:v>9.1599999999999842</c:v>
                </c:pt>
                <c:pt idx="117">
                  <c:v>9.1699999999999839</c:v>
                </c:pt>
                <c:pt idx="118">
                  <c:v>9.1799999999999837</c:v>
                </c:pt>
                <c:pt idx="119">
                  <c:v>9.1899999999999835</c:v>
                </c:pt>
                <c:pt idx="120">
                  <c:v>9.1999999999999833</c:v>
                </c:pt>
                <c:pt idx="121">
                  <c:v>9.2099999999999831</c:v>
                </c:pt>
                <c:pt idx="122">
                  <c:v>9.2199999999999829</c:v>
                </c:pt>
                <c:pt idx="123">
                  <c:v>9.2299999999999827</c:v>
                </c:pt>
                <c:pt idx="124">
                  <c:v>9.2399999999999824</c:v>
                </c:pt>
                <c:pt idx="125">
                  <c:v>9.2499999999999822</c:v>
                </c:pt>
                <c:pt idx="126">
                  <c:v>9.259999999999982</c:v>
                </c:pt>
                <c:pt idx="127">
                  <c:v>9.2699999999999818</c:v>
                </c:pt>
                <c:pt idx="128">
                  <c:v>9.2799999999999816</c:v>
                </c:pt>
                <c:pt idx="129">
                  <c:v>9.2899999999999814</c:v>
                </c:pt>
                <c:pt idx="130">
                  <c:v>9.2999999999999812</c:v>
                </c:pt>
                <c:pt idx="131">
                  <c:v>9.309999999999981</c:v>
                </c:pt>
                <c:pt idx="132">
                  <c:v>9.3199999999999807</c:v>
                </c:pt>
                <c:pt idx="133">
                  <c:v>9.3299999999999805</c:v>
                </c:pt>
                <c:pt idx="134">
                  <c:v>9.3399999999999803</c:v>
                </c:pt>
                <c:pt idx="135">
                  <c:v>9.3499999999999801</c:v>
                </c:pt>
                <c:pt idx="136">
                  <c:v>9.3599999999999799</c:v>
                </c:pt>
                <c:pt idx="137">
                  <c:v>9.3699999999999797</c:v>
                </c:pt>
                <c:pt idx="138">
                  <c:v>9.3799999999999795</c:v>
                </c:pt>
                <c:pt idx="139">
                  <c:v>9.3899999999999793</c:v>
                </c:pt>
                <c:pt idx="140">
                  <c:v>9.399999999999979</c:v>
                </c:pt>
                <c:pt idx="141">
                  <c:v>9.4099999999999788</c:v>
                </c:pt>
                <c:pt idx="142">
                  <c:v>9.4199999999999786</c:v>
                </c:pt>
                <c:pt idx="143">
                  <c:v>9.4299999999999784</c:v>
                </c:pt>
                <c:pt idx="144">
                  <c:v>9.4399999999999782</c:v>
                </c:pt>
                <c:pt idx="145">
                  <c:v>9.449999999999978</c:v>
                </c:pt>
                <c:pt idx="146">
                  <c:v>9.4599999999999778</c:v>
                </c:pt>
                <c:pt idx="147">
                  <c:v>9.4699999999999775</c:v>
                </c:pt>
                <c:pt idx="148">
                  <c:v>9.4799999999999773</c:v>
                </c:pt>
                <c:pt idx="149">
                  <c:v>9.4899999999999771</c:v>
                </c:pt>
                <c:pt idx="150">
                  <c:v>9.4999999999999769</c:v>
                </c:pt>
                <c:pt idx="151">
                  <c:v>9.5099999999999767</c:v>
                </c:pt>
                <c:pt idx="152">
                  <c:v>9.5199999999999765</c:v>
                </c:pt>
                <c:pt idx="153">
                  <c:v>9.5299999999999763</c:v>
                </c:pt>
                <c:pt idx="154">
                  <c:v>9.5399999999999761</c:v>
                </c:pt>
                <c:pt idx="155">
                  <c:v>9.5499999999999758</c:v>
                </c:pt>
                <c:pt idx="156">
                  <c:v>9.5599999999999756</c:v>
                </c:pt>
                <c:pt idx="157">
                  <c:v>9.5699999999999754</c:v>
                </c:pt>
                <c:pt idx="158">
                  <c:v>9.5799999999999752</c:v>
                </c:pt>
                <c:pt idx="159">
                  <c:v>9.589999999999975</c:v>
                </c:pt>
                <c:pt idx="160">
                  <c:v>9.5999999999999748</c:v>
                </c:pt>
                <c:pt idx="161">
                  <c:v>9.6099999999999746</c:v>
                </c:pt>
                <c:pt idx="162">
                  <c:v>9.6199999999999743</c:v>
                </c:pt>
                <c:pt idx="163">
                  <c:v>9.6299999999999741</c:v>
                </c:pt>
                <c:pt idx="164">
                  <c:v>9.6399999999999739</c:v>
                </c:pt>
                <c:pt idx="165">
                  <c:v>9.6499999999999737</c:v>
                </c:pt>
                <c:pt idx="166">
                  <c:v>9.6599999999999735</c:v>
                </c:pt>
                <c:pt idx="167">
                  <c:v>9.6699999999999733</c:v>
                </c:pt>
                <c:pt idx="168">
                  <c:v>9.6799999999999731</c:v>
                </c:pt>
                <c:pt idx="169">
                  <c:v>9.6899999999999729</c:v>
                </c:pt>
                <c:pt idx="170">
                  <c:v>9.6999999999999726</c:v>
                </c:pt>
                <c:pt idx="171">
                  <c:v>9.7099999999999724</c:v>
                </c:pt>
                <c:pt idx="172">
                  <c:v>9.7199999999999722</c:v>
                </c:pt>
                <c:pt idx="173">
                  <c:v>9.729999999999972</c:v>
                </c:pt>
                <c:pt idx="174">
                  <c:v>9.7399999999999718</c:v>
                </c:pt>
                <c:pt idx="175">
                  <c:v>9.7499999999999716</c:v>
                </c:pt>
                <c:pt idx="176">
                  <c:v>9.7599999999999714</c:v>
                </c:pt>
                <c:pt idx="177">
                  <c:v>9.7699999999999712</c:v>
                </c:pt>
                <c:pt idx="178">
                  <c:v>9.7799999999999709</c:v>
                </c:pt>
                <c:pt idx="179">
                  <c:v>9.7899999999999707</c:v>
                </c:pt>
                <c:pt idx="180">
                  <c:v>9.7999999999999705</c:v>
                </c:pt>
                <c:pt idx="181">
                  <c:v>9.8099999999999703</c:v>
                </c:pt>
                <c:pt idx="182">
                  <c:v>9.8199999999999701</c:v>
                </c:pt>
                <c:pt idx="183">
                  <c:v>9.8299999999999699</c:v>
                </c:pt>
                <c:pt idx="184">
                  <c:v>9.8399999999999697</c:v>
                </c:pt>
                <c:pt idx="185">
                  <c:v>9.8499999999999694</c:v>
                </c:pt>
                <c:pt idx="186">
                  <c:v>9.8599999999999692</c:v>
                </c:pt>
                <c:pt idx="187">
                  <c:v>9.869999999999969</c:v>
                </c:pt>
                <c:pt idx="188">
                  <c:v>9.8799999999999688</c:v>
                </c:pt>
                <c:pt idx="189">
                  <c:v>9.8899999999999686</c:v>
                </c:pt>
                <c:pt idx="190">
                  <c:v>9.8999999999999684</c:v>
                </c:pt>
                <c:pt idx="191">
                  <c:v>9.9099999999999682</c:v>
                </c:pt>
                <c:pt idx="192">
                  <c:v>9.919999999999968</c:v>
                </c:pt>
                <c:pt idx="193">
                  <c:v>9.9299999999999677</c:v>
                </c:pt>
                <c:pt idx="194">
                  <c:v>9.9399999999999675</c:v>
                </c:pt>
                <c:pt idx="195">
                  <c:v>9.9499999999999673</c:v>
                </c:pt>
                <c:pt idx="196">
                  <c:v>9.9599999999999671</c:v>
                </c:pt>
                <c:pt idx="197">
                  <c:v>9.9699999999999669</c:v>
                </c:pt>
                <c:pt idx="198">
                  <c:v>9.9799999999999667</c:v>
                </c:pt>
                <c:pt idx="199">
                  <c:v>9.9899999999999665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69646448"/>
        <c:axId val="-269648080"/>
      </c:scatterChart>
      <c:valAx>
        <c:axId val="-269646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269648080"/>
        <c:crosses val="autoZero"/>
        <c:crossBetween val="midCat"/>
      </c:valAx>
      <c:valAx>
        <c:axId val="-26964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-269646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3</xdr:row>
      <xdr:rowOff>127000</xdr:rowOff>
    </xdr:from>
    <xdr:to>
      <xdr:col>6</xdr:col>
      <xdr:colOff>740833</xdr:colOff>
      <xdr:row>12</xdr:row>
      <xdr:rowOff>127000</xdr:rowOff>
    </xdr:to>
    <xdr:cxnSp macro="">
      <xdr:nvCxnSpPr>
        <xdr:cNvPr id="3" name="Straight Arrow Connector 2"/>
        <xdr:cNvCxnSpPr/>
      </xdr:nvCxnSpPr>
      <xdr:spPr>
        <a:xfrm flipH="1">
          <a:off x="6614583" y="1026583"/>
          <a:ext cx="2338917" cy="2592917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0.69985</cdr:x>
      <cdr:y>0</cdr:y>
    </cdr:from>
    <cdr:to>
      <cdr:x>0.98879</cdr:x>
      <cdr:y>0.06727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911396" y="0"/>
          <a:ext cx="2853432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E524740A-6C7C-435F-902A-0890D11E3821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2562 ถึง -</a:t>
          </a:fld>
          <a:endParaRPr lang="th-TH" sz="1100"/>
        </a:p>
      </cdr:txBody>
    </cdr:sp>
  </cdr:relSizeAnchor>
  <cdr:relSizeAnchor xmlns:cdr="http://schemas.openxmlformats.org/drawingml/2006/chartDrawing">
    <cdr:from>
      <cdr:x>0.69959</cdr:x>
      <cdr:y>0.04398</cdr:y>
    </cdr:from>
    <cdr:to>
      <cdr:x>0.98853</cdr:x>
      <cdr:y>0.11125</cdr:y>
    </cdr:to>
    <cdr:sp macro="" textlink="data!$A$12">
      <cdr:nvSpPr>
        <cdr:cNvPr id="3" name="Rectangle 2"/>
        <cdr:cNvSpPr/>
      </cdr:nvSpPr>
      <cdr:spPr>
        <a:xfrm xmlns:a="http://schemas.openxmlformats.org/drawingml/2006/main">
          <a:off x="6908800" y="241300"/>
          <a:ext cx="2853432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0B1E222-4F6A-4A66-A9A4-FFB9C99866DD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2562 ถึง -</a:t>
          </a:fld>
          <a:endParaRPr lang="th-TH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E524740A-6C7C-435F-902A-0890D11E3821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2562 ถึง -</a:t>
          </a:fld>
          <a:endParaRPr lang="th-TH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88899</xdr:colOff>
      <xdr:row>3</xdr:row>
      <xdr:rowOff>90486</xdr:rowOff>
    </xdr:from>
    <xdr:to>
      <xdr:col>44</xdr:col>
      <xdr:colOff>0</xdr:colOff>
      <xdr:row>27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180975</xdr:colOff>
      <xdr:row>40</xdr:row>
      <xdr:rowOff>161925</xdr:rowOff>
    </xdr:to>
    <xdr:pic>
      <xdr:nvPicPr>
        <xdr:cNvPr id="4" name="Picture 3" descr="http://hydro-4.rid.go.th/4Runoffdata/13.RatingCurve/2017/M.11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74120" cy="75361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532582</xdr:colOff>
      <xdr:row>6</xdr:row>
      <xdr:rowOff>30726</xdr:rowOff>
    </xdr:from>
    <xdr:to>
      <xdr:col>9</xdr:col>
      <xdr:colOff>389194</xdr:colOff>
      <xdr:row>36</xdr:row>
      <xdr:rowOff>112661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299357</xdr:colOff>
      <xdr:row>33</xdr:row>
      <xdr:rowOff>65940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44000" cy="6461297"/>
        </a:xfrm>
        <a:prstGeom prst="rect">
          <a:avLst/>
        </a:prstGeom>
      </xdr:spPr>
    </xdr:pic>
    <xdr:clientData/>
  </xdr:twoCellAnchor>
  <xdr:twoCellAnchor>
    <xdr:from>
      <xdr:col>1</xdr:col>
      <xdr:colOff>162530</xdr:colOff>
      <xdr:row>13</xdr:row>
      <xdr:rowOff>175846</xdr:rowOff>
    </xdr:from>
    <xdr:to>
      <xdr:col>8</xdr:col>
      <xdr:colOff>238125</xdr:colOff>
      <xdr:row>28</xdr:row>
      <xdr:rowOff>43962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9</xdr:row>
      <xdr:rowOff>114300</xdr:rowOff>
    </xdr:from>
    <xdr:to>
      <xdr:col>11</xdr:col>
      <xdr:colOff>381000</xdr:colOff>
      <xdr:row>26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285750</xdr:colOff>
      <xdr:row>0</xdr:row>
      <xdr:rowOff>19050</xdr:rowOff>
    </xdr:from>
    <xdr:to>
      <xdr:col>8</xdr:col>
      <xdr:colOff>66675</xdr:colOff>
      <xdr:row>4</xdr:row>
      <xdr:rowOff>0</xdr:rowOff>
    </xdr:to>
    <xdr:grpSp>
      <xdr:nvGrpSpPr>
        <xdr:cNvPr id="3" name="Group 2"/>
        <xdr:cNvGrpSpPr>
          <a:grpSpLocks noChangeAspect="1"/>
        </xdr:cNvGrpSpPr>
      </xdr:nvGrpSpPr>
      <xdr:grpSpPr bwMode="auto">
        <a:xfrm>
          <a:off x="4131469" y="19050"/>
          <a:ext cx="1162050" cy="707231"/>
          <a:chOff x="2655" y="2047"/>
          <a:chExt cx="783" cy="907"/>
        </a:xfrm>
      </xdr:grpSpPr>
      <xdr:sp macro="" textlink="">
        <xdr:nvSpPr>
          <xdr:cNvPr id="4" name="AutoShape 2"/>
          <xdr:cNvSpPr>
            <a:spLocks noChangeAspect="1" noChangeArrowheads="1"/>
          </xdr:cNvSpPr>
        </xdr:nvSpPr>
        <xdr:spPr bwMode="auto">
          <a:xfrm>
            <a:off x="2655" y="2047"/>
            <a:ext cx="783" cy="90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pic>
        <xdr:nvPicPr>
          <xdr:cNvPr id="5" name="Picture 1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-4000" contrast="30000"/>
          </a:blip>
          <a:srcRect/>
          <a:stretch>
            <a:fillRect/>
          </a:stretch>
        </xdr:blipFill>
        <xdr:spPr bwMode="auto">
          <a:xfrm>
            <a:off x="2655" y="2047"/>
            <a:ext cx="783" cy="840"/>
          </a:xfrm>
          <a:prstGeom prst="rect">
            <a:avLst/>
          </a:prstGeom>
          <a:solidFill>
            <a:srgbClr val="FFFFFF"/>
          </a:solidFill>
          <a:ln w="1">
            <a:noFill/>
            <a:miter lim="800000"/>
            <a:headEnd/>
            <a:tailEnd/>
          </a:ln>
        </xdr:spPr>
      </xdr:pic>
      <xdr:sp macro="" textlink="">
        <xdr:nvSpPr>
          <xdr:cNvPr id="6" name="WordArt 4"/>
          <xdr:cNvSpPr>
            <a:spLocks noChangeAspect="1" noChangeArrowheads="1" noChangeShapeType="1" noTextEdit="1"/>
          </xdr:cNvSpPr>
        </xdr:nvSpPr>
        <xdr:spPr bwMode="auto">
          <a:xfrm>
            <a:off x="2744" y="2624"/>
            <a:ext cx="605" cy="330"/>
          </a:xfrm>
          <a:prstGeom prst="rect">
            <a:avLst/>
          </a:prstGeom>
        </xdr:spPr>
        <xdr:txBody>
          <a:bodyPr wrap="none" fromWordArt="1">
            <a:prstTxWarp prst="textArchDown">
              <a:avLst>
                <a:gd name="adj" fmla="val 0"/>
              </a:avLst>
            </a:prstTxWarp>
          </a:bodyPr>
          <a:lstStyle/>
          <a:p>
            <a:pPr algn="dist" rtl="0"/>
            <a:r>
              <a:rPr lang="th-TH" sz="800" kern="10" spc="160">
                <a:ln w="3175">
                  <a:solidFill>
                    <a:srgbClr val="000000"/>
                  </a:solidFill>
                  <a:round/>
                  <a:headEnd/>
                  <a:tailEnd/>
                </a:ln>
                <a:solidFill>
                  <a:srgbClr val="000000"/>
                </a:solidFill>
                <a:effectLst/>
                <a:latin typeface="AngsanaUPC"/>
                <a:cs typeface="AngsanaUPC"/>
              </a:rPr>
              <a:t>กรมชลประทาน</a:t>
            </a:r>
          </a:p>
        </xdr:txBody>
      </xdr:sp>
    </xdr:grpSp>
    <xdr:clientData/>
  </xdr:twoCellAnchor>
  <xdr:twoCellAnchor editAs="oneCell">
    <xdr:from>
      <xdr:col>9</xdr:col>
      <xdr:colOff>114300</xdr:colOff>
      <xdr:row>0</xdr:row>
      <xdr:rowOff>47624</xdr:rowOff>
    </xdr:from>
    <xdr:to>
      <xdr:col>14</xdr:col>
      <xdr:colOff>200025</xdr:colOff>
      <xdr:row>5</xdr:row>
      <xdr:rowOff>95249</xdr:rowOff>
    </xdr:to>
    <xdr:sp macro="" textlink="">
      <xdr:nvSpPr>
        <xdr:cNvPr id="7" name="Text Box 297"/>
        <xdr:cNvSpPr txBox="1">
          <a:spLocks noChangeArrowheads="1"/>
        </xdr:cNvSpPr>
      </xdr:nvSpPr>
      <xdr:spPr bwMode="auto">
        <a:xfrm>
          <a:off x="5457825" y="47624"/>
          <a:ext cx="3133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+mj-lt"/>
            </a:rPr>
            <a:t>ปีน้ำ </a:t>
          </a:r>
          <a:r>
            <a:rPr lang="en-US" sz="1600" b="1" i="0" strike="noStrike">
              <a:solidFill>
                <a:srgbClr val="000000"/>
              </a:solidFill>
              <a:latin typeface="+mj-lt"/>
            </a:rPr>
            <a:t>2019</a:t>
          </a:r>
          <a:endParaRPr lang="th-TH" sz="1600" b="1" i="0" strike="noStrike">
            <a:solidFill>
              <a:srgbClr val="000000"/>
            </a:solidFill>
            <a:latin typeface="+mj-lt"/>
          </a:endParaRPr>
        </a:p>
        <a:p>
          <a:pPr algn="l" rtl="1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cs typeface="Arial"/>
            </a:rPr>
            <a:t>Z.F. = 106.20 M.</a:t>
          </a:r>
        </a:p>
        <a:p>
          <a:pPr algn="l" rtl="1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cs typeface="Arial"/>
            </a:rPr>
            <a:t>Z.G. = 104.00 M.</a:t>
          </a:r>
        </a:p>
      </xdr:txBody>
    </xdr:sp>
    <xdr:clientData/>
  </xdr:twoCellAnchor>
  <xdr:twoCellAnchor editAs="oneCell">
    <xdr:from>
      <xdr:col>5</xdr:col>
      <xdr:colOff>9526</xdr:colOff>
      <xdr:row>21</xdr:row>
      <xdr:rowOff>47625</xdr:rowOff>
    </xdr:from>
    <xdr:to>
      <xdr:col>7</xdr:col>
      <xdr:colOff>447676</xdr:colOff>
      <xdr:row>25</xdr:row>
      <xdr:rowOff>38100</xdr:rowOff>
    </xdr:to>
    <xdr:sp macro="" textlink="">
      <xdr:nvSpPr>
        <xdr:cNvPr id="8" name="Text Box 297"/>
        <xdr:cNvSpPr txBox="1">
          <a:spLocks noChangeArrowheads="1"/>
        </xdr:cNvSpPr>
      </xdr:nvSpPr>
      <xdr:spPr bwMode="auto">
        <a:xfrm>
          <a:off x="2914651" y="3648075"/>
          <a:ext cx="1657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+mj-lt"/>
            </a:rPr>
            <a:t>ปีน้ำ </a:t>
          </a:r>
          <a:r>
            <a:rPr lang="en-US" sz="1600" b="1" i="0" strike="noStrike">
              <a:solidFill>
                <a:srgbClr val="000000"/>
              </a:solidFill>
              <a:latin typeface="+mj-lt"/>
            </a:rPr>
            <a:t>2019</a:t>
          </a:r>
          <a:endParaRPr lang="th-TH" sz="1600" b="1" i="0" strike="noStrike">
            <a:solidFill>
              <a:srgbClr val="000000"/>
            </a:solidFill>
            <a:latin typeface="+mj-lt"/>
          </a:endParaRPr>
        </a:p>
        <a:p>
          <a:pPr algn="l" rtl="1">
            <a:defRPr sz="1000"/>
          </a:pPr>
          <a:r>
            <a:rPr lang="en-US" sz="1600" b="1" i="0" strike="noStrike">
              <a:solidFill>
                <a:srgbClr val="000000"/>
              </a:solidFill>
              <a:latin typeface="+mj-lt"/>
              <a:cs typeface="Arial"/>
            </a:rPr>
            <a:t>Z.G. = 104.00 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1"/>
  <sheetViews>
    <sheetView showGridLines="0" tabSelected="1" zoomScale="90" zoomScaleNormal="90" workbookViewId="0">
      <selection activeCell="B9" sqref="B9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.375" style="1" customWidth="1"/>
    <col min="4" max="4" width="18.875" style="1" customWidth="1"/>
    <col min="5" max="5" width="18.75" style="1" bestFit="1" customWidth="1"/>
    <col min="6" max="6" width="3.5" style="1" customWidth="1"/>
    <col min="7" max="7" width="18.875" style="1" customWidth="1"/>
    <col min="8" max="8" width="18.75" style="1" bestFit="1" customWidth="1"/>
    <col min="9" max="16384" width="9" style="1"/>
  </cols>
  <sheetData>
    <row r="1" spans="1:8" ht="24" x14ac:dyDescent="0.2">
      <c r="A1" s="78" t="s">
        <v>4</v>
      </c>
      <c r="B1" s="78"/>
      <c r="D1" s="9" t="s">
        <v>18</v>
      </c>
      <c r="E1" s="15">
        <v>43556</v>
      </c>
      <c r="G1" s="9" t="s">
        <v>18</v>
      </c>
      <c r="H1" s="15">
        <v>43556</v>
      </c>
    </row>
    <row r="2" spans="1:8" ht="24" x14ac:dyDescent="0.2">
      <c r="A2" s="79"/>
      <c r="B2" s="79"/>
      <c r="D2" s="11" t="s">
        <v>19</v>
      </c>
      <c r="E2" s="15" t="s">
        <v>41</v>
      </c>
      <c r="G2" s="11" t="s">
        <v>19</v>
      </c>
      <c r="H2" s="15" t="s">
        <v>41</v>
      </c>
    </row>
    <row r="3" spans="1:8" ht="22.5" customHeight="1" x14ac:dyDescent="0.2">
      <c r="A3" s="3" t="s">
        <v>17</v>
      </c>
      <c r="B3" s="2" t="s">
        <v>24</v>
      </c>
      <c r="D3" s="10" t="s">
        <v>10</v>
      </c>
      <c r="E3" s="10" t="s">
        <v>9</v>
      </c>
      <c r="G3" s="10" t="s">
        <v>10</v>
      </c>
      <c r="H3" s="10" t="s">
        <v>9</v>
      </c>
    </row>
    <row r="4" spans="1:8" ht="22.5" customHeight="1" x14ac:dyDescent="0.2">
      <c r="A4" s="3" t="s">
        <v>0</v>
      </c>
      <c r="B4" s="2" t="s">
        <v>44</v>
      </c>
      <c r="D4" s="2">
        <v>106.2</v>
      </c>
      <c r="E4" s="2">
        <v>0</v>
      </c>
      <c r="G4" s="2">
        <v>111.6</v>
      </c>
      <c r="H4" s="2">
        <v>5080</v>
      </c>
    </row>
    <row r="5" spans="1:8" ht="22.5" customHeight="1" x14ac:dyDescent="0.2">
      <c r="A5" s="3" t="s">
        <v>1</v>
      </c>
      <c r="B5" s="2" t="s">
        <v>74</v>
      </c>
      <c r="D5" s="2">
        <v>106.4</v>
      </c>
      <c r="E5" s="2">
        <v>20</v>
      </c>
      <c r="G5" s="2">
        <v>111.61</v>
      </c>
      <c r="H5" s="2">
        <v>5092.5</v>
      </c>
    </row>
    <row r="6" spans="1:8" ht="22.5" customHeight="1" x14ac:dyDescent="0.2">
      <c r="A6" s="3" t="s">
        <v>2</v>
      </c>
      <c r="B6" s="2" t="s">
        <v>45</v>
      </c>
      <c r="D6" s="2">
        <v>106.6</v>
      </c>
      <c r="E6" s="2">
        <v>60</v>
      </c>
      <c r="G6" s="2">
        <v>111.61999999999999</v>
      </c>
      <c r="H6" s="2">
        <v>5105</v>
      </c>
    </row>
    <row r="7" spans="1:8" ht="22.5" customHeight="1" x14ac:dyDescent="0.2">
      <c r="A7" s="3" t="s">
        <v>6</v>
      </c>
      <c r="B7" s="5">
        <v>15.242706999999999</v>
      </c>
      <c r="D7" s="2">
        <v>106.8</v>
      </c>
      <c r="E7" s="2">
        <v>160</v>
      </c>
      <c r="G7" s="2">
        <v>111.63</v>
      </c>
      <c r="H7" s="2">
        <v>5117.5</v>
      </c>
    </row>
    <row r="8" spans="1:8" ht="22.5" customHeight="1" x14ac:dyDescent="0.2">
      <c r="A8" s="3" t="s">
        <v>7</v>
      </c>
      <c r="B8" s="5">
        <v>105.24371499999999</v>
      </c>
      <c r="D8" s="2">
        <v>107</v>
      </c>
      <c r="E8" s="2">
        <v>300</v>
      </c>
      <c r="G8" s="2">
        <v>111.63999999999999</v>
      </c>
      <c r="H8" s="2">
        <v>5130</v>
      </c>
    </row>
    <row r="9" spans="1:8" ht="22.5" customHeight="1" x14ac:dyDescent="0.2">
      <c r="A9" s="3" t="s">
        <v>8</v>
      </c>
      <c r="B9" s="5">
        <v>2019</v>
      </c>
      <c r="D9" s="2">
        <v>107.8</v>
      </c>
      <c r="E9" s="2">
        <v>900</v>
      </c>
      <c r="G9" s="2">
        <v>111.64999999999999</v>
      </c>
      <c r="H9" s="2">
        <v>5142.5</v>
      </c>
    </row>
    <row r="10" spans="1:8" ht="22.5" customHeight="1" x14ac:dyDescent="0.2">
      <c r="A10" s="3" t="s">
        <v>5</v>
      </c>
      <c r="B10" s="6">
        <v>104.01</v>
      </c>
      <c r="D10" s="2">
        <v>108.4</v>
      </c>
      <c r="E10" s="2">
        <v>1400</v>
      </c>
      <c r="G10" s="2">
        <v>111.66</v>
      </c>
      <c r="H10" s="2">
        <v>5155</v>
      </c>
    </row>
    <row r="11" spans="1:8" ht="22.5" customHeight="1" x14ac:dyDescent="0.2">
      <c r="A11" s="80" t="str">
        <f>"วันที่ใช้ " &amp; TEXT(E1,"[$-107041E]d mmmm yyyy;@") &amp;" ถึง " &amp; IF(E2&gt;0,TEXT(E2,"[$-107041E]d mmmm yyyy;@"),"-")</f>
        <v>วันที่ใช้ 1 เมษายน 2562 ถึง -</v>
      </c>
      <c r="B11" s="80"/>
      <c r="C11" s="53" t="s">
        <v>20</v>
      </c>
      <c r="D11" s="2">
        <v>109</v>
      </c>
      <c r="E11" s="2">
        <v>2000</v>
      </c>
      <c r="G11" s="2">
        <v>111.66999999999999</v>
      </c>
      <c r="H11" s="2">
        <v>5167.5</v>
      </c>
    </row>
    <row r="12" spans="1:8" ht="24" x14ac:dyDescent="0.2">
      <c r="A12" s="80" t="str">
        <f>"วันที่ใช้ " &amp; TEXT(H1,"[$-107041E]d mmmm yyyy;@") &amp;" ถึง " &amp; IF(H2&gt;0,TEXT(H2,"[$-107041E]d mmmm yyyy;@"),"-")</f>
        <v>วันที่ใช้ 1 เมษายน 2562 ถึง -</v>
      </c>
      <c r="B12" s="80"/>
      <c r="C12" s="53" t="s">
        <v>21</v>
      </c>
      <c r="D12" s="2">
        <v>110</v>
      </c>
      <c r="E12" s="2">
        <v>3000</v>
      </c>
      <c r="G12" s="2">
        <v>111.67999999999999</v>
      </c>
      <c r="H12" s="2">
        <v>5180</v>
      </c>
    </row>
    <row r="13" spans="1:8" ht="22.5" customHeight="1" x14ac:dyDescent="0.2">
      <c r="A13" s="81"/>
      <c r="B13" s="81"/>
      <c r="D13" s="2">
        <v>111.6</v>
      </c>
      <c r="E13" s="2">
        <v>5080</v>
      </c>
      <c r="G13" s="2">
        <v>111.69</v>
      </c>
      <c r="H13" s="2">
        <v>5192.5</v>
      </c>
    </row>
    <row r="14" spans="1:8" ht="22.5" customHeight="1" x14ac:dyDescent="0.2">
      <c r="D14" s="2"/>
      <c r="E14" s="2"/>
      <c r="G14" s="2">
        <v>111.69999999999999</v>
      </c>
      <c r="H14" s="2">
        <v>5205</v>
      </c>
    </row>
    <row r="15" spans="1:8" ht="22.5" customHeight="1" x14ac:dyDescent="0.2">
      <c r="A15" s="82" t="s">
        <v>57</v>
      </c>
      <c r="B15" s="82"/>
      <c r="D15" s="2"/>
      <c r="E15" s="2"/>
      <c r="G15" s="2">
        <v>111.71</v>
      </c>
      <c r="H15" s="2">
        <v>5217.5</v>
      </c>
    </row>
    <row r="16" spans="1:8" ht="22.5" customHeight="1" x14ac:dyDescent="0.2">
      <c r="A16" s="82"/>
      <c r="B16" s="82"/>
      <c r="D16" s="2"/>
      <c r="E16" s="2"/>
      <c r="G16" s="2">
        <v>111.72</v>
      </c>
      <c r="H16" s="2">
        <v>5230</v>
      </c>
    </row>
    <row r="17" spans="1:8" ht="22.5" customHeight="1" x14ac:dyDescent="0.2">
      <c r="A17" s="77" t="s">
        <v>75</v>
      </c>
      <c r="B17" s="77"/>
      <c r="D17" s="2"/>
      <c r="E17" s="2"/>
      <c r="G17" s="2">
        <v>111.72999999999999</v>
      </c>
      <c r="H17" s="2">
        <v>5242.5</v>
      </c>
    </row>
    <row r="18" spans="1:8" ht="22.5" customHeight="1" x14ac:dyDescent="0.2">
      <c r="A18" s="77"/>
      <c r="B18" s="77"/>
      <c r="D18" s="2"/>
      <c r="E18" s="2"/>
      <c r="G18" s="2">
        <v>111.74</v>
      </c>
      <c r="H18" s="2">
        <v>5255</v>
      </c>
    </row>
    <row r="19" spans="1:8" ht="22.5" customHeight="1" x14ac:dyDescent="0.2">
      <c r="A19" s="77"/>
      <c r="B19" s="77"/>
      <c r="D19" s="2"/>
      <c r="E19" s="2"/>
      <c r="G19" s="2">
        <v>111.75</v>
      </c>
      <c r="H19" s="2">
        <v>5267.5</v>
      </c>
    </row>
    <row r="20" spans="1:8" ht="22.5" customHeight="1" x14ac:dyDescent="0.2">
      <c r="A20" s="77" t="s">
        <v>58</v>
      </c>
      <c r="B20" s="77"/>
      <c r="D20" s="2"/>
      <c r="E20" s="2"/>
      <c r="G20" s="2">
        <v>111.75999999999999</v>
      </c>
      <c r="H20" s="2">
        <v>5280</v>
      </c>
    </row>
    <row r="21" spans="1:8" ht="22.5" customHeight="1" x14ac:dyDescent="0.2">
      <c r="A21" s="77"/>
      <c r="B21" s="77"/>
      <c r="D21" s="2"/>
      <c r="E21" s="2"/>
      <c r="G21" s="2">
        <v>111.77</v>
      </c>
      <c r="H21" s="2">
        <v>5292.5</v>
      </c>
    </row>
    <row r="22" spans="1:8" ht="22.5" customHeight="1" x14ac:dyDescent="0.2">
      <c r="A22" s="77"/>
      <c r="B22" s="77"/>
      <c r="D22" s="2"/>
      <c r="E22" s="2"/>
      <c r="G22" s="2">
        <v>111.78</v>
      </c>
      <c r="H22" s="2">
        <v>5305</v>
      </c>
    </row>
    <row r="23" spans="1:8" ht="22.5" customHeight="1" x14ac:dyDescent="0.2">
      <c r="D23" s="2"/>
      <c r="E23" s="2"/>
      <c r="G23" s="2">
        <v>111.78999999999999</v>
      </c>
      <c r="H23" s="2">
        <v>5317.5</v>
      </c>
    </row>
    <row r="24" spans="1:8" ht="22.5" customHeight="1" x14ac:dyDescent="0.2">
      <c r="D24" s="2"/>
      <c r="E24" s="2"/>
      <c r="G24" s="2">
        <v>111.8</v>
      </c>
      <c r="H24" s="2">
        <v>5330</v>
      </c>
    </row>
    <row r="25" spans="1:8" ht="22.5" customHeight="1" x14ac:dyDescent="0.2">
      <c r="D25" s="2"/>
      <c r="E25" s="2"/>
      <c r="G25" s="2">
        <v>111.81</v>
      </c>
      <c r="H25" s="2">
        <v>5343</v>
      </c>
    </row>
    <row r="26" spans="1:8" ht="22.5" customHeight="1" x14ac:dyDescent="0.2">
      <c r="D26" s="2"/>
      <c r="E26" s="2"/>
      <c r="G26" s="2">
        <v>111.82</v>
      </c>
      <c r="H26" s="2">
        <v>5356</v>
      </c>
    </row>
    <row r="27" spans="1:8" ht="22.5" customHeight="1" x14ac:dyDescent="0.2">
      <c r="D27" s="2"/>
      <c r="E27" s="2"/>
      <c r="G27" s="2">
        <v>111.83</v>
      </c>
      <c r="H27" s="2">
        <v>5369</v>
      </c>
    </row>
    <row r="28" spans="1:8" ht="22.5" customHeight="1" x14ac:dyDescent="0.2">
      <c r="D28" s="2"/>
      <c r="E28" s="2"/>
      <c r="G28" s="2">
        <v>111.83999999999999</v>
      </c>
      <c r="H28" s="2">
        <v>5382</v>
      </c>
    </row>
    <row r="29" spans="1:8" ht="22.5" customHeight="1" x14ac:dyDescent="0.2">
      <c r="D29" s="2"/>
      <c r="E29" s="2"/>
      <c r="G29" s="2">
        <v>111.85</v>
      </c>
      <c r="H29" s="2">
        <v>5395</v>
      </c>
    </row>
    <row r="30" spans="1:8" ht="22.5" customHeight="1" x14ac:dyDescent="0.2">
      <c r="D30" s="2"/>
      <c r="E30" s="2"/>
      <c r="G30" s="2">
        <v>111.86</v>
      </c>
      <c r="H30" s="2">
        <v>5408</v>
      </c>
    </row>
    <row r="31" spans="1:8" ht="22.5" customHeight="1" x14ac:dyDescent="0.2">
      <c r="D31" s="2"/>
      <c r="E31" s="2"/>
      <c r="G31" s="2">
        <v>111.86999999999999</v>
      </c>
      <c r="H31" s="2">
        <v>5421</v>
      </c>
    </row>
    <row r="32" spans="1:8" ht="22.5" customHeight="1" x14ac:dyDescent="0.2">
      <c r="D32" s="2"/>
      <c r="E32" s="2"/>
      <c r="G32" s="2">
        <v>111.88</v>
      </c>
      <c r="H32" s="2">
        <v>5434</v>
      </c>
    </row>
    <row r="33" spans="4:8" ht="22.5" customHeight="1" x14ac:dyDescent="0.2">
      <c r="D33" s="2"/>
      <c r="E33" s="2"/>
      <c r="G33" s="2">
        <v>111.88999999999999</v>
      </c>
      <c r="H33" s="2">
        <v>5447</v>
      </c>
    </row>
    <row r="34" spans="4:8" ht="22.5" customHeight="1" x14ac:dyDescent="0.2">
      <c r="D34" s="2"/>
      <c r="E34" s="2"/>
      <c r="G34" s="2">
        <v>111.89999999999999</v>
      </c>
      <c r="H34" s="2">
        <v>5460</v>
      </c>
    </row>
    <row r="35" spans="4:8" ht="22.5" customHeight="1" x14ac:dyDescent="0.2">
      <c r="D35" s="2"/>
      <c r="E35" s="2"/>
      <c r="G35" s="2">
        <v>111.91</v>
      </c>
      <c r="H35" s="2">
        <v>5474</v>
      </c>
    </row>
    <row r="36" spans="4:8" ht="22.5" customHeight="1" x14ac:dyDescent="0.2">
      <c r="D36" s="2"/>
      <c r="E36" s="2"/>
      <c r="G36" s="2">
        <v>111.91999999999999</v>
      </c>
      <c r="H36" s="2">
        <v>5488</v>
      </c>
    </row>
    <row r="37" spans="4:8" ht="22.5" customHeight="1" x14ac:dyDescent="0.2">
      <c r="D37" s="2"/>
      <c r="E37" s="2"/>
      <c r="G37" s="2">
        <v>111.92999999999999</v>
      </c>
      <c r="H37" s="2">
        <v>5502</v>
      </c>
    </row>
    <row r="38" spans="4:8" ht="22.5" customHeight="1" x14ac:dyDescent="0.2">
      <c r="D38" s="2"/>
      <c r="E38" s="2"/>
      <c r="G38" s="2">
        <v>111.94</v>
      </c>
      <c r="H38" s="2">
        <v>5516</v>
      </c>
    </row>
    <row r="39" spans="4:8" ht="22.5" customHeight="1" x14ac:dyDescent="0.2">
      <c r="D39" s="2"/>
      <c r="E39" s="2"/>
      <c r="G39" s="2">
        <v>111.94999999999999</v>
      </c>
      <c r="H39" s="2">
        <v>5530</v>
      </c>
    </row>
    <row r="40" spans="4:8" ht="22.5" customHeight="1" x14ac:dyDescent="0.2">
      <c r="D40" s="2"/>
      <c r="E40" s="2"/>
      <c r="G40" s="2">
        <v>111.96</v>
      </c>
      <c r="H40" s="2">
        <v>5544</v>
      </c>
    </row>
    <row r="41" spans="4:8" ht="22.5" customHeight="1" x14ac:dyDescent="0.2">
      <c r="D41" s="2"/>
      <c r="E41" s="2"/>
      <c r="G41" s="2">
        <v>111.97</v>
      </c>
      <c r="H41" s="2">
        <v>5558</v>
      </c>
    </row>
    <row r="42" spans="4:8" ht="22.5" customHeight="1" x14ac:dyDescent="0.2">
      <c r="D42" s="2"/>
      <c r="E42" s="2"/>
      <c r="G42" s="2">
        <v>111.97999999999999</v>
      </c>
      <c r="H42" s="2">
        <v>5572</v>
      </c>
    </row>
    <row r="43" spans="4:8" ht="22.5" customHeight="1" x14ac:dyDescent="0.2">
      <c r="D43" s="2"/>
      <c r="E43" s="2"/>
      <c r="G43" s="2">
        <v>111.99</v>
      </c>
      <c r="H43" s="2">
        <v>5586</v>
      </c>
    </row>
    <row r="44" spans="4:8" ht="22.5" customHeight="1" x14ac:dyDescent="0.2">
      <c r="D44" s="2"/>
      <c r="E44" s="2"/>
      <c r="G44" s="2">
        <v>112</v>
      </c>
      <c r="H44" s="2">
        <v>5600</v>
      </c>
    </row>
    <row r="45" spans="4:8" ht="22.5" customHeight="1" x14ac:dyDescent="0.2">
      <c r="D45" s="2"/>
      <c r="E45" s="2"/>
      <c r="G45" s="2">
        <v>112.00999999999999</v>
      </c>
      <c r="H45" s="2">
        <v>5614</v>
      </c>
    </row>
    <row r="46" spans="4:8" ht="22.5" customHeight="1" x14ac:dyDescent="0.2">
      <c r="D46" s="2"/>
      <c r="E46" s="2"/>
      <c r="G46" s="2">
        <v>112.02</v>
      </c>
      <c r="H46" s="2">
        <v>5628</v>
      </c>
    </row>
    <row r="47" spans="4:8" ht="22.5" customHeight="1" x14ac:dyDescent="0.2">
      <c r="D47" s="2"/>
      <c r="E47" s="2"/>
      <c r="G47" s="2">
        <v>112.03</v>
      </c>
      <c r="H47" s="2">
        <v>5642</v>
      </c>
    </row>
    <row r="48" spans="4:8" ht="22.5" customHeight="1" x14ac:dyDescent="0.2">
      <c r="D48" s="2"/>
      <c r="E48" s="2"/>
      <c r="G48" s="2">
        <v>112.03999999999999</v>
      </c>
      <c r="H48" s="2">
        <v>5656</v>
      </c>
    </row>
    <row r="49" spans="4:8" ht="22.5" customHeight="1" x14ac:dyDescent="0.2">
      <c r="D49" s="2"/>
      <c r="E49" s="2"/>
      <c r="G49" s="2">
        <v>112.05</v>
      </c>
      <c r="H49" s="2">
        <v>5670</v>
      </c>
    </row>
    <row r="50" spans="4:8" ht="22.5" customHeight="1" x14ac:dyDescent="0.2">
      <c r="D50" s="2"/>
      <c r="E50" s="2"/>
      <c r="G50" s="2">
        <v>112.05999999999999</v>
      </c>
      <c r="H50" s="2">
        <v>5684</v>
      </c>
    </row>
    <row r="51" spans="4:8" ht="22.5" customHeight="1" x14ac:dyDescent="0.2">
      <c r="D51" s="2"/>
      <c r="E51" s="2"/>
      <c r="G51" s="2">
        <v>112.07</v>
      </c>
      <c r="H51" s="2">
        <v>5698</v>
      </c>
    </row>
    <row r="52" spans="4:8" ht="22.5" customHeight="1" x14ac:dyDescent="0.2">
      <c r="D52" s="2"/>
      <c r="E52" s="2"/>
      <c r="G52" s="2">
        <v>112.08</v>
      </c>
      <c r="H52" s="2">
        <v>5712</v>
      </c>
    </row>
    <row r="53" spans="4:8" ht="22.5" customHeight="1" x14ac:dyDescent="0.2">
      <c r="D53" s="2"/>
      <c r="E53" s="2"/>
      <c r="G53" s="2">
        <v>112.08999999999999</v>
      </c>
      <c r="H53" s="2">
        <v>5726</v>
      </c>
    </row>
    <row r="54" spans="4:8" ht="22.5" customHeight="1" x14ac:dyDescent="0.2">
      <c r="D54" s="2"/>
      <c r="E54" s="2"/>
      <c r="G54" s="2">
        <v>112.1</v>
      </c>
      <c r="H54" s="2">
        <v>5740</v>
      </c>
    </row>
    <row r="55" spans="4:8" ht="22.5" customHeight="1" x14ac:dyDescent="0.2">
      <c r="D55" s="2"/>
      <c r="E55" s="2"/>
      <c r="G55" s="2">
        <v>112.10999999999999</v>
      </c>
      <c r="H55" s="2">
        <v>5754</v>
      </c>
    </row>
    <row r="56" spans="4:8" ht="22.5" customHeight="1" x14ac:dyDescent="0.2">
      <c r="D56" s="2"/>
      <c r="E56" s="2"/>
      <c r="G56" s="2">
        <v>112.11999999999999</v>
      </c>
      <c r="H56" s="2">
        <v>5768</v>
      </c>
    </row>
    <row r="57" spans="4:8" ht="22.5" customHeight="1" x14ac:dyDescent="0.2">
      <c r="D57" s="2"/>
      <c r="E57" s="2"/>
      <c r="G57" s="2">
        <v>112.13</v>
      </c>
      <c r="H57" s="2">
        <v>5782</v>
      </c>
    </row>
    <row r="58" spans="4:8" ht="22.5" customHeight="1" x14ac:dyDescent="0.2">
      <c r="D58" s="2"/>
      <c r="E58" s="2"/>
      <c r="G58" s="2">
        <v>112.13999999999999</v>
      </c>
      <c r="H58" s="2">
        <v>5796</v>
      </c>
    </row>
    <row r="59" spans="4:8" ht="22.5" customHeight="1" x14ac:dyDescent="0.2">
      <c r="D59" s="2"/>
      <c r="E59" s="2"/>
      <c r="G59" s="2">
        <v>112.14999999999999</v>
      </c>
      <c r="H59" s="2">
        <v>5810</v>
      </c>
    </row>
    <row r="60" spans="4:8" ht="22.5" customHeight="1" x14ac:dyDescent="0.2">
      <c r="D60" s="2"/>
      <c r="E60" s="2"/>
      <c r="G60" s="2">
        <v>112.16</v>
      </c>
      <c r="H60" s="2">
        <v>5824</v>
      </c>
    </row>
    <row r="61" spans="4:8" ht="22.5" customHeight="1" x14ac:dyDescent="0.2">
      <c r="D61" s="2"/>
      <c r="E61" s="2"/>
      <c r="G61" s="2">
        <v>112.16999999999999</v>
      </c>
      <c r="H61" s="2">
        <v>5838</v>
      </c>
    </row>
    <row r="62" spans="4:8" ht="22.5" customHeight="1" x14ac:dyDescent="0.2">
      <c r="D62" s="2"/>
      <c r="E62" s="2"/>
      <c r="G62" s="2">
        <v>112.17999999999999</v>
      </c>
      <c r="H62" s="2">
        <v>5852</v>
      </c>
    </row>
    <row r="63" spans="4:8" ht="22.5" customHeight="1" x14ac:dyDescent="0.2">
      <c r="D63" s="2"/>
      <c r="E63" s="2"/>
      <c r="G63" s="2">
        <v>112.19</v>
      </c>
      <c r="H63" s="2">
        <v>5866</v>
      </c>
    </row>
    <row r="64" spans="4:8" ht="22.5" customHeight="1" x14ac:dyDescent="0.2">
      <c r="D64" s="2"/>
      <c r="E64" s="2"/>
      <c r="G64" s="2">
        <v>112.19999999999999</v>
      </c>
      <c r="H64" s="2">
        <v>5880</v>
      </c>
    </row>
    <row r="65" spans="4:8" ht="22.5" customHeight="1" x14ac:dyDescent="0.2">
      <c r="D65" s="2"/>
      <c r="E65" s="2"/>
      <c r="G65" s="2">
        <v>112.21</v>
      </c>
      <c r="H65" s="2">
        <v>5894</v>
      </c>
    </row>
    <row r="66" spans="4:8" ht="22.5" customHeight="1" x14ac:dyDescent="0.2">
      <c r="D66" s="2"/>
      <c r="E66" s="2"/>
      <c r="G66" s="2">
        <v>112.21999999999998</v>
      </c>
      <c r="H66" s="2">
        <v>5908</v>
      </c>
    </row>
    <row r="67" spans="4:8" ht="22.5" customHeight="1" x14ac:dyDescent="0.2">
      <c r="D67" s="2"/>
      <c r="E67" s="2"/>
      <c r="G67" s="2">
        <v>112.22999999999999</v>
      </c>
      <c r="H67" s="2">
        <v>5922</v>
      </c>
    </row>
    <row r="68" spans="4:8" ht="22.5" customHeight="1" x14ac:dyDescent="0.2">
      <c r="D68" s="2"/>
      <c r="E68" s="2"/>
      <c r="G68" s="2">
        <v>112.24</v>
      </c>
      <c r="H68" s="2">
        <v>5936</v>
      </c>
    </row>
    <row r="69" spans="4:8" ht="22.5" customHeight="1" x14ac:dyDescent="0.2">
      <c r="D69" s="2"/>
      <c r="E69" s="2"/>
      <c r="G69" s="2">
        <v>112.24999999999999</v>
      </c>
      <c r="H69" s="2">
        <v>5950</v>
      </c>
    </row>
    <row r="70" spans="4:8" ht="22.5" customHeight="1" x14ac:dyDescent="0.2">
      <c r="D70" s="2"/>
      <c r="E70" s="2"/>
      <c r="G70" s="2">
        <v>112.25999999999999</v>
      </c>
      <c r="H70" s="2">
        <v>5964</v>
      </c>
    </row>
    <row r="71" spans="4:8" ht="22.5" customHeight="1" x14ac:dyDescent="0.2">
      <c r="D71" s="2"/>
      <c r="E71" s="2"/>
      <c r="G71" s="2">
        <v>112.26999999999998</v>
      </c>
      <c r="H71" s="2">
        <v>5978</v>
      </c>
    </row>
    <row r="72" spans="4:8" ht="22.5" customHeight="1" x14ac:dyDescent="0.2">
      <c r="D72" s="2"/>
      <c r="E72" s="2"/>
      <c r="G72" s="2">
        <v>112.27999999999999</v>
      </c>
      <c r="H72" s="2">
        <v>5992</v>
      </c>
    </row>
    <row r="73" spans="4:8" ht="22.5" customHeight="1" x14ac:dyDescent="0.2">
      <c r="D73" s="2"/>
      <c r="E73" s="2"/>
      <c r="G73" s="2">
        <v>112.28999999999999</v>
      </c>
      <c r="H73" s="2">
        <v>6006</v>
      </c>
    </row>
    <row r="74" spans="4:8" ht="22.5" customHeight="1" x14ac:dyDescent="0.2">
      <c r="D74" s="2"/>
      <c r="E74" s="2"/>
      <c r="G74" s="2">
        <v>112.29999999999998</v>
      </c>
      <c r="H74" s="2">
        <v>6020</v>
      </c>
    </row>
    <row r="75" spans="4:8" ht="22.5" customHeight="1" x14ac:dyDescent="0.2">
      <c r="D75" s="2"/>
      <c r="E75" s="2"/>
      <c r="G75" s="2">
        <v>112.30999999999999</v>
      </c>
      <c r="H75" s="2">
        <v>6034</v>
      </c>
    </row>
    <row r="76" spans="4:8" ht="22.5" customHeight="1" x14ac:dyDescent="0.2">
      <c r="D76" s="2"/>
      <c r="E76" s="2"/>
      <c r="G76" s="2">
        <v>112.32</v>
      </c>
      <c r="H76" s="2">
        <v>6048</v>
      </c>
    </row>
    <row r="77" spans="4:8" ht="22.5" customHeight="1" x14ac:dyDescent="0.2">
      <c r="D77" s="2"/>
      <c r="E77" s="2"/>
      <c r="G77" s="2">
        <v>112.32999999999998</v>
      </c>
      <c r="H77" s="2">
        <v>6062</v>
      </c>
    </row>
    <row r="78" spans="4:8" ht="22.5" customHeight="1" x14ac:dyDescent="0.2">
      <c r="D78" s="2"/>
      <c r="E78" s="2"/>
      <c r="G78" s="2">
        <v>112.33999999999999</v>
      </c>
      <c r="H78" s="2">
        <v>6076</v>
      </c>
    </row>
    <row r="79" spans="4:8" ht="22.5" customHeight="1" x14ac:dyDescent="0.2">
      <c r="D79" s="2"/>
      <c r="E79" s="2"/>
      <c r="G79" s="2">
        <v>112.35</v>
      </c>
      <c r="H79" s="2">
        <v>6090</v>
      </c>
    </row>
    <row r="80" spans="4:8" ht="22.5" customHeight="1" x14ac:dyDescent="0.2">
      <c r="D80" s="2"/>
      <c r="E80" s="2"/>
      <c r="G80" s="2">
        <v>112.35999999999999</v>
      </c>
      <c r="H80" s="2">
        <v>6104</v>
      </c>
    </row>
    <row r="81" spans="4:8" ht="22.5" customHeight="1" x14ac:dyDescent="0.2">
      <c r="D81" s="2"/>
      <c r="E81" s="2"/>
      <c r="G81" s="2">
        <v>112.36999999999999</v>
      </c>
      <c r="H81" s="2">
        <v>6118</v>
      </c>
    </row>
    <row r="82" spans="4:8" ht="22.5" customHeight="1" x14ac:dyDescent="0.2">
      <c r="D82" s="2"/>
      <c r="E82" s="2"/>
      <c r="G82" s="2">
        <v>112.37999999999998</v>
      </c>
      <c r="H82" s="2">
        <v>6132</v>
      </c>
    </row>
    <row r="83" spans="4:8" ht="22.5" customHeight="1" x14ac:dyDescent="0.2">
      <c r="D83" s="2"/>
      <c r="E83" s="2"/>
      <c r="G83" s="2">
        <v>112.38999999999999</v>
      </c>
      <c r="H83" s="2">
        <v>6146</v>
      </c>
    </row>
    <row r="84" spans="4:8" ht="22.5" customHeight="1" x14ac:dyDescent="0.2">
      <c r="D84" s="2"/>
      <c r="E84" s="2"/>
      <c r="G84" s="2">
        <v>112.39999999999999</v>
      </c>
      <c r="H84" s="2">
        <v>6160</v>
      </c>
    </row>
    <row r="85" spans="4:8" ht="22.5" customHeight="1" x14ac:dyDescent="0.2">
      <c r="D85" s="2"/>
      <c r="E85" s="2"/>
      <c r="G85" s="2">
        <v>112.40999999999998</v>
      </c>
      <c r="H85" s="2">
        <v>6174</v>
      </c>
    </row>
    <row r="86" spans="4:8" ht="22.5" customHeight="1" x14ac:dyDescent="0.2">
      <c r="D86" s="2"/>
      <c r="E86" s="2"/>
      <c r="G86" s="2">
        <v>112.41999999999999</v>
      </c>
      <c r="H86" s="2">
        <v>6188</v>
      </c>
    </row>
    <row r="87" spans="4:8" ht="22.5" customHeight="1" x14ac:dyDescent="0.2">
      <c r="D87" s="2"/>
      <c r="E87" s="2"/>
      <c r="G87" s="2">
        <v>112.42999999999998</v>
      </c>
      <c r="H87" s="2">
        <v>6202</v>
      </c>
    </row>
    <row r="88" spans="4:8" ht="22.5" customHeight="1" x14ac:dyDescent="0.2">
      <c r="D88" s="2"/>
      <c r="E88" s="2"/>
      <c r="G88" s="2">
        <v>112.43999999999998</v>
      </c>
      <c r="H88" s="2">
        <v>6216</v>
      </c>
    </row>
    <row r="89" spans="4:8" ht="22.5" customHeight="1" x14ac:dyDescent="0.2">
      <c r="D89" s="2"/>
      <c r="E89" s="2"/>
      <c r="G89" s="2">
        <v>112.44999999999999</v>
      </c>
      <c r="H89" s="2">
        <v>6230</v>
      </c>
    </row>
    <row r="90" spans="4:8" ht="22.5" customHeight="1" x14ac:dyDescent="0.2">
      <c r="D90" s="2"/>
      <c r="E90" s="2"/>
      <c r="G90" s="2">
        <v>112.45999999999998</v>
      </c>
      <c r="H90" s="2">
        <v>6244</v>
      </c>
    </row>
    <row r="91" spans="4:8" ht="22.5" customHeight="1" x14ac:dyDescent="0.2">
      <c r="D91" s="2"/>
      <c r="E91" s="2"/>
      <c r="G91" s="2">
        <v>112.46999999999998</v>
      </c>
      <c r="H91" s="2">
        <v>6258</v>
      </c>
    </row>
    <row r="92" spans="4:8" ht="22.5" customHeight="1" x14ac:dyDescent="0.2">
      <c r="D92" s="2"/>
      <c r="E92" s="2"/>
      <c r="G92" s="2">
        <v>112.47999999999999</v>
      </c>
      <c r="H92" s="2">
        <v>6272</v>
      </c>
    </row>
    <row r="93" spans="4:8" ht="22.5" customHeight="1" x14ac:dyDescent="0.2">
      <c r="D93" s="2"/>
      <c r="E93" s="2"/>
      <c r="G93" s="2">
        <v>112.48999999999998</v>
      </c>
      <c r="H93" s="2">
        <v>6286</v>
      </c>
    </row>
    <row r="94" spans="4:8" ht="22.5" customHeight="1" x14ac:dyDescent="0.2">
      <c r="D94" s="2"/>
      <c r="E94" s="2"/>
      <c r="G94" s="2">
        <v>112.49999999999999</v>
      </c>
      <c r="H94" s="2">
        <v>6300</v>
      </c>
    </row>
    <row r="95" spans="4:8" ht="22.5" customHeight="1" x14ac:dyDescent="0.2">
      <c r="D95" s="2"/>
      <c r="E95" s="2"/>
      <c r="G95" s="2">
        <v>112.50999999999999</v>
      </c>
      <c r="H95" s="2">
        <v>6314</v>
      </c>
    </row>
    <row r="96" spans="4:8" ht="22.5" customHeight="1" x14ac:dyDescent="0.2">
      <c r="D96" s="2"/>
      <c r="E96" s="2"/>
      <c r="G96" s="2">
        <v>112.51999999999998</v>
      </c>
      <c r="H96" s="2">
        <v>6328</v>
      </c>
    </row>
    <row r="97" spans="4:8" ht="22.5" customHeight="1" x14ac:dyDescent="0.2">
      <c r="D97" s="2"/>
      <c r="E97" s="2"/>
      <c r="G97" s="2">
        <v>112.52999999999999</v>
      </c>
      <c r="H97" s="2">
        <v>6342</v>
      </c>
    </row>
    <row r="98" spans="4:8" ht="22.5" customHeight="1" x14ac:dyDescent="0.2">
      <c r="D98" s="2"/>
      <c r="E98" s="2"/>
      <c r="G98" s="2">
        <v>112.53999999999998</v>
      </c>
      <c r="H98" s="2">
        <v>6356</v>
      </c>
    </row>
    <row r="99" spans="4:8" ht="22.5" customHeight="1" x14ac:dyDescent="0.2">
      <c r="D99" s="2"/>
      <c r="E99" s="2"/>
      <c r="G99" s="2">
        <v>112.54999999999998</v>
      </c>
      <c r="H99" s="2">
        <v>6370</v>
      </c>
    </row>
    <row r="100" spans="4:8" ht="22.5" customHeight="1" x14ac:dyDescent="0.2">
      <c r="D100" s="2"/>
      <c r="E100" s="2"/>
      <c r="G100" s="2">
        <v>112.55999999999999</v>
      </c>
      <c r="H100" s="2">
        <v>6384</v>
      </c>
    </row>
    <row r="101" spans="4:8" ht="22.5" customHeight="1" x14ac:dyDescent="0.2">
      <c r="D101" s="2"/>
      <c r="E101" s="2"/>
      <c r="G101" s="2">
        <v>112.56999999999998</v>
      </c>
      <c r="H101" s="2">
        <v>6398</v>
      </c>
    </row>
    <row r="102" spans="4:8" ht="22.5" customHeight="1" x14ac:dyDescent="0.2">
      <c r="D102" s="2"/>
      <c r="E102" s="2"/>
      <c r="G102" s="2">
        <v>112.57999999999998</v>
      </c>
      <c r="H102" s="2">
        <v>6412</v>
      </c>
    </row>
    <row r="103" spans="4:8" ht="22.5" customHeight="1" x14ac:dyDescent="0.2">
      <c r="D103" s="2"/>
      <c r="E103" s="2"/>
      <c r="G103" s="2">
        <v>112.58999999999997</v>
      </c>
      <c r="H103" s="2">
        <v>6426</v>
      </c>
    </row>
    <row r="104" spans="4:8" ht="22.5" customHeight="1" x14ac:dyDescent="0.2">
      <c r="D104" s="2"/>
      <c r="E104" s="2"/>
      <c r="G104" s="2">
        <v>112.59999999999998</v>
      </c>
      <c r="H104" s="2">
        <v>6440</v>
      </c>
    </row>
    <row r="105" spans="4:8" ht="22.5" customHeight="1" x14ac:dyDescent="0.2">
      <c r="D105" s="2"/>
      <c r="E105" s="2"/>
      <c r="G105" s="2">
        <v>112.60999999999999</v>
      </c>
      <c r="H105" s="2">
        <v>6454</v>
      </c>
    </row>
    <row r="106" spans="4:8" ht="22.5" customHeight="1" x14ac:dyDescent="0.2">
      <c r="D106" s="2"/>
      <c r="E106" s="2"/>
      <c r="G106" s="2">
        <v>112.61999999999998</v>
      </c>
      <c r="H106" s="2">
        <v>6468</v>
      </c>
    </row>
    <row r="107" spans="4:8" ht="22.5" customHeight="1" x14ac:dyDescent="0.2">
      <c r="D107" s="2"/>
      <c r="E107" s="2"/>
      <c r="G107" s="2">
        <v>112.62999999999998</v>
      </c>
      <c r="H107" s="2">
        <v>6482</v>
      </c>
    </row>
    <row r="108" spans="4:8" ht="22.5" customHeight="1" x14ac:dyDescent="0.2">
      <c r="D108" s="2"/>
      <c r="E108" s="2"/>
      <c r="G108" s="2">
        <v>112.63999999999999</v>
      </c>
      <c r="H108" s="2">
        <v>6496</v>
      </c>
    </row>
    <row r="109" spans="4:8" ht="22.5" customHeight="1" x14ac:dyDescent="0.2">
      <c r="D109" s="2"/>
      <c r="E109" s="2"/>
      <c r="G109" s="2">
        <v>112.64999999999998</v>
      </c>
      <c r="H109" s="2">
        <v>6510</v>
      </c>
    </row>
    <row r="110" spans="4:8" ht="22.5" customHeight="1" x14ac:dyDescent="0.2">
      <c r="D110" s="2"/>
      <c r="E110" s="2"/>
      <c r="G110" s="2">
        <v>112.65999999999998</v>
      </c>
      <c r="H110" s="2">
        <v>6524</v>
      </c>
    </row>
    <row r="111" spans="4:8" ht="22.5" customHeight="1" x14ac:dyDescent="0.2">
      <c r="D111" s="2"/>
      <c r="E111" s="2"/>
      <c r="G111" s="2">
        <v>112.66999999999999</v>
      </c>
      <c r="H111" s="2">
        <v>6538</v>
      </c>
    </row>
    <row r="112" spans="4:8" ht="22.5" customHeight="1" x14ac:dyDescent="0.2">
      <c r="D112" s="2"/>
      <c r="E112" s="2"/>
      <c r="G112" s="2">
        <v>112.67999999999998</v>
      </c>
      <c r="H112" s="2">
        <v>6552</v>
      </c>
    </row>
    <row r="113" spans="4:8" ht="22.5" customHeight="1" x14ac:dyDescent="0.2">
      <c r="D113" s="2"/>
      <c r="E113" s="2"/>
      <c r="G113" s="2">
        <v>112.68999999999998</v>
      </c>
      <c r="H113" s="2">
        <v>6566</v>
      </c>
    </row>
    <row r="114" spans="4:8" ht="22.5" customHeight="1" x14ac:dyDescent="0.2">
      <c r="D114" s="2"/>
      <c r="E114" s="2"/>
      <c r="G114" s="2">
        <v>112.69999999999997</v>
      </c>
      <c r="H114" s="2">
        <v>6580</v>
      </c>
    </row>
    <row r="115" spans="4:8" ht="22.5" customHeight="1" x14ac:dyDescent="0.2">
      <c r="D115" s="2"/>
      <c r="E115" s="2"/>
      <c r="G115" s="2">
        <v>112.70999999999998</v>
      </c>
      <c r="H115" s="2">
        <v>6594</v>
      </c>
    </row>
    <row r="116" spans="4:8" ht="22.5" customHeight="1" x14ac:dyDescent="0.2">
      <c r="D116" s="2"/>
      <c r="E116" s="2"/>
      <c r="G116" s="2">
        <v>112.71999999999998</v>
      </c>
      <c r="H116" s="2">
        <v>6608</v>
      </c>
    </row>
    <row r="117" spans="4:8" ht="22.5" customHeight="1" x14ac:dyDescent="0.2">
      <c r="D117" s="2"/>
      <c r="E117" s="2"/>
      <c r="G117" s="2">
        <v>112.72999999999998</v>
      </c>
      <c r="H117" s="2">
        <v>6622</v>
      </c>
    </row>
    <row r="118" spans="4:8" ht="22.5" customHeight="1" x14ac:dyDescent="0.2">
      <c r="D118" s="2"/>
      <c r="E118" s="2"/>
      <c r="G118" s="2">
        <v>112.73999999999998</v>
      </c>
      <c r="H118" s="2">
        <v>6636</v>
      </c>
    </row>
    <row r="119" spans="4:8" ht="22.5" customHeight="1" x14ac:dyDescent="0.2">
      <c r="D119" s="2"/>
      <c r="E119" s="2"/>
      <c r="G119" s="2">
        <v>112.74999999999997</v>
      </c>
      <c r="H119" s="2">
        <v>6650</v>
      </c>
    </row>
    <row r="120" spans="4:8" ht="22.5" customHeight="1" x14ac:dyDescent="0.2">
      <c r="D120" s="2"/>
      <c r="E120" s="2"/>
      <c r="G120" s="2">
        <v>112.75999999999998</v>
      </c>
      <c r="H120" s="2">
        <v>6664</v>
      </c>
    </row>
    <row r="121" spans="4:8" ht="22.5" customHeight="1" x14ac:dyDescent="0.2">
      <c r="D121" s="2"/>
      <c r="E121" s="2"/>
      <c r="G121" s="2">
        <v>112.76999999999998</v>
      </c>
      <c r="H121" s="2">
        <v>6678</v>
      </c>
    </row>
    <row r="122" spans="4:8" ht="22.5" customHeight="1" x14ac:dyDescent="0.2">
      <c r="D122" s="2"/>
      <c r="E122" s="2"/>
      <c r="G122" s="2">
        <v>112.77999999999997</v>
      </c>
      <c r="H122" s="2">
        <v>6692</v>
      </c>
    </row>
    <row r="123" spans="4:8" ht="22.5" customHeight="1" x14ac:dyDescent="0.2">
      <c r="D123" s="2"/>
      <c r="E123" s="2"/>
      <c r="G123" s="2">
        <v>112.78999999999998</v>
      </c>
      <c r="H123" s="2">
        <v>6706</v>
      </c>
    </row>
    <row r="124" spans="4:8" ht="22.5" customHeight="1" x14ac:dyDescent="0.2">
      <c r="D124" s="2"/>
      <c r="E124" s="2"/>
      <c r="G124" s="2">
        <v>112.79999999999998</v>
      </c>
      <c r="H124" s="2">
        <v>6720</v>
      </c>
    </row>
    <row r="125" spans="4:8" ht="22.5" customHeight="1" x14ac:dyDescent="0.2">
      <c r="D125" s="2"/>
      <c r="E125" s="2"/>
      <c r="G125" s="2">
        <v>112.80999999999997</v>
      </c>
      <c r="H125" s="2">
        <v>6734</v>
      </c>
    </row>
    <row r="126" spans="4:8" ht="22.5" customHeight="1" x14ac:dyDescent="0.2">
      <c r="D126" s="2"/>
      <c r="E126" s="2"/>
      <c r="G126" s="2">
        <v>112.81999999999998</v>
      </c>
      <c r="H126" s="2">
        <v>6748</v>
      </c>
    </row>
    <row r="127" spans="4:8" ht="22.5" customHeight="1" x14ac:dyDescent="0.2">
      <c r="D127" s="2"/>
      <c r="E127" s="2"/>
      <c r="G127" s="2">
        <v>112.82999999999998</v>
      </c>
      <c r="H127" s="2">
        <v>6762</v>
      </c>
    </row>
    <row r="128" spans="4:8" ht="22.5" customHeight="1" x14ac:dyDescent="0.2">
      <c r="D128" s="2"/>
      <c r="E128" s="2"/>
      <c r="G128" s="2">
        <v>112.83999999999997</v>
      </c>
      <c r="H128" s="2">
        <v>6776</v>
      </c>
    </row>
    <row r="129" spans="4:8" ht="22.5" customHeight="1" x14ac:dyDescent="0.2">
      <c r="D129" s="2"/>
      <c r="E129" s="2"/>
      <c r="G129" s="2">
        <v>112.84999999999998</v>
      </c>
      <c r="H129" s="2">
        <v>6790</v>
      </c>
    </row>
    <row r="130" spans="4:8" ht="22.5" customHeight="1" x14ac:dyDescent="0.2">
      <c r="D130" s="2"/>
      <c r="E130" s="2"/>
      <c r="G130" s="2">
        <v>112.85999999999997</v>
      </c>
      <c r="H130" s="2">
        <v>6804</v>
      </c>
    </row>
    <row r="131" spans="4:8" ht="22.5" customHeight="1" x14ac:dyDescent="0.2">
      <c r="D131" s="2"/>
      <c r="E131" s="2"/>
      <c r="G131" s="2">
        <v>112.86999999999998</v>
      </c>
      <c r="H131" s="2">
        <v>6818</v>
      </c>
    </row>
    <row r="132" spans="4:8" ht="22.5" customHeight="1" x14ac:dyDescent="0.2">
      <c r="D132" s="2"/>
      <c r="E132" s="2"/>
      <c r="G132" s="2">
        <v>112.87999999999998</v>
      </c>
      <c r="H132" s="2">
        <v>6832</v>
      </c>
    </row>
    <row r="133" spans="4:8" ht="22.5" customHeight="1" x14ac:dyDescent="0.2">
      <c r="D133" s="2"/>
      <c r="E133" s="2"/>
      <c r="G133" s="2">
        <v>112.88999999999997</v>
      </c>
      <c r="H133" s="2">
        <v>6846</v>
      </c>
    </row>
    <row r="134" spans="4:8" ht="22.5" customHeight="1" x14ac:dyDescent="0.2">
      <c r="D134" s="2"/>
      <c r="E134" s="2"/>
      <c r="G134" s="2">
        <v>112.89999999999998</v>
      </c>
      <c r="H134" s="2">
        <v>6860</v>
      </c>
    </row>
    <row r="135" spans="4:8" ht="22.5" customHeight="1" x14ac:dyDescent="0.2">
      <c r="D135" s="2"/>
      <c r="E135" s="2"/>
      <c r="G135" s="2">
        <v>112.90999999999997</v>
      </c>
      <c r="H135" s="2">
        <v>6874</v>
      </c>
    </row>
    <row r="136" spans="4:8" ht="22.5" customHeight="1" x14ac:dyDescent="0.2">
      <c r="D136" s="2"/>
      <c r="E136" s="2"/>
      <c r="G136" s="2">
        <v>112.91999999999997</v>
      </c>
      <c r="H136" s="2">
        <v>6888</v>
      </c>
    </row>
    <row r="137" spans="4:8" ht="22.5" customHeight="1" x14ac:dyDescent="0.2">
      <c r="D137" s="2"/>
      <c r="E137" s="2"/>
      <c r="G137" s="2">
        <v>112.92999999999998</v>
      </c>
      <c r="H137" s="2">
        <v>6902</v>
      </c>
    </row>
    <row r="138" spans="4:8" ht="22.5" customHeight="1" x14ac:dyDescent="0.2">
      <c r="D138" s="2"/>
      <c r="E138" s="2"/>
      <c r="G138" s="2">
        <v>112.93999999999997</v>
      </c>
      <c r="H138" s="2">
        <v>6916</v>
      </c>
    </row>
    <row r="139" spans="4:8" ht="22.5" customHeight="1" x14ac:dyDescent="0.2">
      <c r="D139" s="2"/>
      <c r="E139" s="2"/>
      <c r="G139" s="2">
        <v>112.94999999999997</v>
      </c>
      <c r="H139" s="2">
        <v>6930</v>
      </c>
    </row>
    <row r="140" spans="4:8" ht="22.5" customHeight="1" x14ac:dyDescent="0.2">
      <c r="D140" s="2"/>
      <c r="E140" s="2"/>
      <c r="G140" s="2">
        <v>112.95999999999998</v>
      </c>
      <c r="H140" s="2">
        <v>6944</v>
      </c>
    </row>
    <row r="141" spans="4:8" ht="22.5" customHeight="1" x14ac:dyDescent="0.2">
      <c r="D141" s="2"/>
      <c r="E141" s="2"/>
      <c r="G141" s="2">
        <v>112.96999999999997</v>
      </c>
      <c r="H141" s="2">
        <v>6958</v>
      </c>
    </row>
    <row r="142" spans="4:8" ht="22.5" customHeight="1" x14ac:dyDescent="0.2">
      <c r="D142" s="2"/>
      <c r="E142" s="2"/>
      <c r="G142" s="2">
        <v>112.97999999999998</v>
      </c>
      <c r="H142" s="2">
        <v>6972</v>
      </c>
    </row>
    <row r="143" spans="4:8" ht="22.5" customHeight="1" x14ac:dyDescent="0.2">
      <c r="D143" s="2"/>
      <c r="E143" s="2"/>
      <c r="G143" s="2">
        <v>112.98999999999998</v>
      </c>
      <c r="H143" s="2">
        <v>6986</v>
      </c>
    </row>
    <row r="144" spans="4:8" ht="22.5" customHeight="1" x14ac:dyDescent="0.2">
      <c r="D144" s="2"/>
      <c r="E144" s="2"/>
      <c r="G144" s="2">
        <v>112.99999999999997</v>
      </c>
      <c r="H144" s="2">
        <v>7000</v>
      </c>
    </row>
    <row r="145" spans="4:8" ht="22.5" customHeight="1" x14ac:dyDescent="0.2">
      <c r="D145" s="2"/>
      <c r="E145" s="2"/>
      <c r="G145" s="2">
        <v>113.00999999999998</v>
      </c>
      <c r="H145" s="2">
        <v>7014</v>
      </c>
    </row>
    <row r="146" spans="4:8" ht="22.5" customHeight="1" x14ac:dyDescent="0.2">
      <c r="D146" s="2"/>
      <c r="E146" s="2"/>
      <c r="G146" s="2">
        <v>113.01999999999997</v>
      </c>
      <c r="H146" s="2">
        <v>7028</v>
      </c>
    </row>
    <row r="147" spans="4:8" ht="22.5" customHeight="1" x14ac:dyDescent="0.2">
      <c r="D147" s="2"/>
      <c r="E147" s="2"/>
      <c r="G147" s="2">
        <v>113.02999999999997</v>
      </c>
      <c r="H147" s="2">
        <v>7042</v>
      </c>
    </row>
    <row r="148" spans="4:8" ht="22.5" customHeight="1" x14ac:dyDescent="0.2">
      <c r="D148" s="2"/>
      <c r="E148" s="2"/>
      <c r="G148" s="2">
        <v>113.03999999999998</v>
      </c>
      <c r="H148" s="2">
        <v>7056</v>
      </c>
    </row>
    <row r="149" spans="4:8" ht="22.5" customHeight="1" x14ac:dyDescent="0.2">
      <c r="D149" s="2"/>
      <c r="E149" s="2"/>
      <c r="G149" s="2">
        <v>113.04999999999997</v>
      </c>
      <c r="H149" s="2">
        <v>7070</v>
      </c>
    </row>
    <row r="150" spans="4:8" ht="22.5" customHeight="1" x14ac:dyDescent="0.2">
      <c r="D150" s="2"/>
      <c r="E150" s="2"/>
      <c r="G150" s="2">
        <v>113.05999999999997</v>
      </c>
      <c r="H150" s="2">
        <v>7084</v>
      </c>
    </row>
    <row r="151" spans="4:8" ht="22.5" customHeight="1" x14ac:dyDescent="0.2">
      <c r="D151" s="2"/>
      <c r="E151" s="2"/>
      <c r="G151" s="2">
        <v>113.06999999999996</v>
      </c>
      <c r="H151" s="2">
        <v>7098</v>
      </c>
    </row>
    <row r="152" spans="4:8" ht="22.5" customHeight="1" x14ac:dyDescent="0.2">
      <c r="D152" s="2"/>
      <c r="E152" s="2"/>
      <c r="G152" s="2">
        <v>113.07999999999997</v>
      </c>
      <c r="H152" s="2">
        <v>7112</v>
      </c>
    </row>
    <row r="153" spans="4:8" ht="22.5" customHeight="1" x14ac:dyDescent="0.2">
      <c r="D153" s="2"/>
      <c r="E153" s="2"/>
      <c r="G153" s="2">
        <v>113.08999999999997</v>
      </c>
      <c r="H153" s="2">
        <v>7126</v>
      </c>
    </row>
    <row r="154" spans="4:8" ht="22.5" customHeight="1" x14ac:dyDescent="0.2">
      <c r="D154" s="2"/>
      <c r="E154" s="2"/>
      <c r="G154" s="2">
        <v>113.09999999999997</v>
      </c>
      <c r="H154" s="2">
        <v>7140</v>
      </c>
    </row>
    <row r="155" spans="4:8" ht="22.5" customHeight="1" x14ac:dyDescent="0.2">
      <c r="D155" s="2"/>
      <c r="E155" s="2"/>
      <c r="G155" s="2">
        <v>113.10999999999997</v>
      </c>
      <c r="H155" s="2">
        <v>7154</v>
      </c>
    </row>
    <row r="156" spans="4:8" ht="22.5" customHeight="1" x14ac:dyDescent="0.2">
      <c r="D156" s="2"/>
      <c r="E156" s="2"/>
      <c r="G156" s="2">
        <v>113.11999999999998</v>
      </c>
      <c r="H156" s="2">
        <v>7168</v>
      </c>
    </row>
    <row r="157" spans="4:8" ht="22.5" customHeight="1" x14ac:dyDescent="0.2">
      <c r="D157" s="2"/>
      <c r="E157" s="2"/>
      <c r="G157" s="2">
        <v>113.12999999999997</v>
      </c>
      <c r="H157" s="2">
        <v>7182</v>
      </c>
    </row>
    <row r="158" spans="4:8" ht="22.5" customHeight="1" x14ac:dyDescent="0.2">
      <c r="D158" s="2"/>
      <c r="E158" s="2"/>
      <c r="G158" s="2">
        <v>113.13999999999997</v>
      </c>
      <c r="H158" s="2">
        <v>7196</v>
      </c>
    </row>
    <row r="159" spans="4:8" ht="22.5" customHeight="1" x14ac:dyDescent="0.2">
      <c r="D159" s="2"/>
      <c r="E159" s="2"/>
      <c r="G159" s="2">
        <v>113.14999999999998</v>
      </c>
      <c r="H159" s="2">
        <v>7210</v>
      </c>
    </row>
    <row r="160" spans="4:8" ht="22.5" customHeight="1" x14ac:dyDescent="0.2">
      <c r="D160" s="2"/>
      <c r="E160" s="2"/>
      <c r="G160" s="2">
        <v>113.15999999999997</v>
      </c>
      <c r="H160" s="2">
        <v>7224</v>
      </c>
    </row>
    <row r="161" spans="4:8" ht="22.5" customHeight="1" x14ac:dyDescent="0.2">
      <c r="D161" s="2"/>
      <c r="E161" s="2"/>
      <c r="G161" s="2">
        <v>113.16999999999997</v>
      </c>
      <c r="H161" s="2">
        <v>7238</v>
      </c>
    </row>
    <row r="162" spans="4:8" ht="22.5" customHeight="1" x14ac:dyDescent="0.2">
      <c r="D162" s="2"/>
      <c r="E162" s="2"/>
      <c r="G162" s="2">
        <v>113.17999999999996</v>
      </c>
      <c r="H162" s="2">
        <v>7252</v>
      </c>
    </row>
    <row r="163" spans="4:8" ht="22.5" customHeight="1" x14ac:dyDescent="0.2">
      <c r="D163" s="2"/>
      <c r="E163" s="2"/>
      <c r="G163" s="2">
        <v>113.18999999999997</v>
      </c>
      <c r="H163" s="2">
        <v>7266</v>
      </c>
    </row>
    <row r="164" spans="4:8" ht="22.5" customHeight="1" x14ac:dyDescent="0.2">
      <c r="D164" s="2"/>
      <c r="E164" s="2"/>
      <c r="G164" s="2">
        <v>113.19999999999997</v>
      </c>
      <c r="H164" s="2">
        <v>7280</v>
      </c>
    </row>
    <row r="165" spans="4:8" ht="22.5" customHeight="1" x14ac:dyDescent="0.2">
      <c r="D165" s="2"/>
      <c r="E165" s="2"/>
      <c r="G165" s="2">
        <v>113.20999999999997</v>
      </c>
      <c r="H165" s="2">
        <v>7294</v>
      </c>
    </row>
    <row r="166" spans="4:8" ht="22.5" customHeight="1" x14ac:dyDescent="0.2">
      <c r="D166" s="2"/>
      <c r="E166" s="2"/>
      <c r="G166" s="2">
        <v>113.21999999999997</v>
      </c>
      <c r="H166" s="2">
        <v>7308</v>
      </c>
    </row>
    <row r="167" spans="4:8" ht="22.5" customHeight="1" x14ac:dyDescent="0.2">
      <c r="D167" s="2"/>
      <c r="E167" s="2"/>
      <c r="G167" s="2">
        <v>113.22999999999996</v>
      </c>
      <c r="H167" s="2">
        <v>7322</v>
      </c>
    </row>
    <row r="168" spans="4:8" ht="22.5" customHeight="1" x14ac:dyDescent="0.2">
      <c r="D168" s="2"/>
      <c r="E168" s="2"/>
      <c r="G168" s="2">
        <v>113.23999999999997</v>
      </c>
      <c r="H168" s="2">
        <v>7336</v>
      </c>
    </row>
    <row r="169" spans="4:8" ht="22.5" customHeight="1" x14ac:dyDescent="0.2">
      <c r="D169" s="2"/>
      <c r="E169" s="2"/>
      <c r="G169" s="2">
        <v>113.24999999999997</v>
      </c>
      <c r="H169" s="2">
        <v>7350</v>
      </c>
    </row>
    <row r="170" spans="4:8" ht="22.5" customHeight="1" x14ac:dyDescent="0.2">
      <c r="D170" s="2"/>
      <c r="E170" s="2"/>
      <c r="G170" s="2">
        <v>113.25999999999996</v>
      </c>
      <c r="H170" s="2">
        <v>7364</v>
      </c>
    </row>
    <row r="171" spans="4:8" ht="22.5" customHeight="1" x14ac:dyDescent="0.2">
      <c r="D171" s="2"/>
      <c r="E171" s="2"/>
      <c r="G171" s="2">
        <v>113.26999999999997</v>
      </c>
      <c r="H171" s="2">
        <v>7378</v>
      </c>
    </row>
    <row r="172" spans="4:8" ht="22.5" customHeight="1" x14ac:dyDescent="0.2">
      <c r="D172" s="2"/>
      <c r="E172" s="2"/>
      <c r="G172" s="2">
        <v>113.27999999999997</v>
      </c>
      <c r="H172" s="2">
        <v>7392</v>
      </c>
    </row>
    <row r="173" spans="4:8" ht="22.5" customHeight="1" x14ac:dyDescent="0.2">
      <c r="D173" s="2"/>
      <c r="E173" s="2"/>
      <c r="G173" s="2">
        <v>113.28999999999996</v>
      </c>
      <c r="H173" s="2">
        <v>7406</v>
      </c>
    </row>
    <row r="174" spans="4:8" ht="22.5" customHeight="1" x14ac:dyDescent="0.2">
      <c r="D174" s="2"/>
      <c r="E174" s="2"/>
      <c r="G174" s="2">
        <v>113.29999999999997</v>
      </c>
      <c r="H174" s="2">
        <v>7420</v>
      </c>
    </row>
    <row r="175" spans="4:8" ht="22.5" customHeight="1" x14ac:dyDescent="0.2">
      <c r="D175" s="2"/>
      <c r="E175" s="2"/>
      <c r="G175" s="2">
        <v>113.30999999999997</v>
      </c>
      <c r="H175" s="2">
        <v>7434</v>
      </c>
    </row>
    <row r="176" spans="4:8" ht="22.5" customHeight="1" x14ac:dyDescent="0.2">
      <c r="D176" s="2"/>
      <c r="E176" s="2"/>
      <c r="G176" s="2">
        <v>113.31999999999996</v>
      </c>
      <c r="H176" s="2">
        <v>7448</v>
      </c>
    </row>
    <row r="177" spans="4:8" ht="22.5" customHeight="1" x14ac:dyDescent="0.2">
      <c r="D177" s="2"/>
      <c r="E177" s="2"/>
      <c r="G177" s="2">
        <v>113.32999999999997</v>
      </c>
      <c r="H177" s="2">
        <v>7462</v>
      </c>
    </row>
    <row r="178" spans="4:8" ht="22.5" customHeight="1" x14ac:dyDescent="0.2">
      <c r="D178" s="2"/>
      <c r="E178" s="2"/>
      <c r="G178" s="2">
        <v>113.33999999999996</v>
      </c>
      <c r="H178" s="2">
        <v>7476</v>
      </c>
    </row>
    <row r="179" spans="4:8" ht="22.5" customHeight="1" x14ac:dyDescent="0.2">
      <c r="D179" s="2"/>
      <c r="E179" s="2"/>
      <c r="G179" s="2">
        <v>113.34999999999997</v>
      </c>
      <c r="H179" s="2">
        <v>7490</v>
      </c>
    </row>
    <row r="180" spans="4:8" ht="22.5" customHeight="1" x14ac:dyDescent="0.2">
      <c r="D180" s="2"/>
      <c r="E180" s="2"/>
      <c r="G180" s="2">
        <v>113.35999999999997</v>
      </c>
      <c r="H180" s="2">
        <v>7504</v>
      </c>
    </row>
    <row r="181" spans="4:8" ht="22.5" customHeight="1" x14ac:dyDescent="0.2">
      <c r="D181" s="2"/>
      <c r="E181" s="2"/>
      <c r="G181" s="2">
        <v>113.36999999999996</v>
      </c>
      <c r="H181" s="2">
        <v>7518</v>
      </c>
    </row>
    <row r="182" spans="4:8" ht="22.5" customHeight="1" x14ac:dyDescent="0.2">
      <c r="D182" s="2"/>
      <c r="E182" s="2"/>
      <c r="G182" s="2">
        <v>113.37999999999997</v>
      </c>
      <c r="H182" s="2">
        <v>7532</v>
      </c>
    </row>
    <row r="183" spans="4:8" ht="22.5" customHeight="1" x14ac:dyDescent="0.2">
      <c r="D183" s="2"/>
      <c r="E183" s="2"/>
      <c r="G183" s="2">
        <v>113.38999999999996</v>
      </c>
      <c r="H183" s="2">
        <v>7546</v>
      </c>
    </row>
    <row r="184" spans="4:8" ht="22.5" customHeight="1" x14ac:dyDescent="0.2">
      <c r="D184" s="2"/>
      <c r="E184" s="2"/>
      <c r="G184" s="2">
        <v>113.39999999999996</v>
      </c>
      <c r="H184" s="2">
        <v>7560</v>
      </c>
    </row>
    <row r="185" spans="4:8" ht="22.5" customHeight="1" x14ac:dyDescent="0.2">
      <c r="D185" s="2"/>
      <c r="E185" s="2"/>
      <c r="G185" s="2">
        <v>113.40999999999997</v>
      </c>
      <c r="H185" s="2">
        <v>7574</v>
      </c>
    </row>
    <row r="186" spans="4:8" ht="22.5" customHeight="1" x14ac:dyDescent="0.2">
      <c r="D186" s="2"/>
      <c r="E186" s="2"/>
      <c r="G186" s="2">
        <v>113.41999999999996</v>
      </c>
      <c r="H186" s="2">
        <v>7588</v>
      </c>
    </row>
    <row r="187" spans="4:8" ht="22.5" customHeight="1" x14ac:dyDescent="0.2">
      <c r="D187" s="2"/>
      <c r="E187" s="2"/>
      <c r="G187" s="2">
        <v>113.42999999999996</v>
      </c>
      <c r="H187" s="2">
        <v>7602</v>
      </c>
    </row>
    <row r="188" spans="4:8" ht="22.5" customHeight="1" x14ac:dyDescent="0.2">
      <c r="D188" s="2"/>
      <c r="E188" s="2"/>
      <c r="G188" s="2">
        <v>113.43999999999997</v>
      </c>
      <c r="H188" s="2">
        <v>7616</v>
      </c>
    </row>
    <row r="189" spans="4:8" ht="22.5" customHeight="1" x14ac:dyDescent="0.2">
      <c r="D189" s="2"/>
      <c r="E189" s="2"/>
      <c r="G189" s="2">
        <v>113.44999999999996</v>
      </c>
      <c r="H189" s="2">
        <v>7630</v>
      </c>
    </row>
    <row r="190" spans="4:8" ht="22.5" customHeight="1" x14ac:dyDescent="0.2">
      <c r="D190" s="2"/>
      <c r="E190" s="2"/>
      <c r="G190" s="2">
        <v>113.45999999999997</v>
      </c>
      <c r="H190" s="2">
        <v>7644</v>
      </c>
    </row>
    <row r="191" spans="4:8" ht="22.5" customHeight="1" x14ac:dyDescent="0.2">
      <c r="D191" s="2"/>
      <c r="E191" s="2"/>
      <c r="G191" s="2">
        <v>113.46999999999997</v>
      </c>
      <c r="H191" s="2">
        <v>7658</v>
      </c>
    </row>
    <row r="192" spans="4:8" ht="22.5" customHeight="1" x14ac:dyDescent="0.2">
      <c r="D192" s="2"/>
      <c r="E192" s="2"/>
      <c r="G192" s="2">
        <v>113.47999999999996</v>
      </c>
      <c r="H192" s="2">
        <v>7672</v>
      </c>
    </row>
    <row r="193" spans="4:8" ht="22.5" customHeight="1" x14ac:dyDescent="0.2">
      <c r="D193" s="2"/>
      <c r="E193" s="2"/>
      <c r="G193" s="2">
        <v>113.48999999999997</v>
      </c>
      <c r="H193" s="2">
        <v>7686</v>
      </c>
    </row>
    <row r="194" spans="4:8" ht="22.5" customHeight="1" x14ac:dyDescent="0.2">
      <c r="D194" s="2"/>
      <c r="E194" s="2"/>
      <c r="G194" s="2">
        <v>113.49999999999996</v>
      </c>
      <c r="H194" s="2">
        <v>7700</v>
      </c>
    </row>
    <row r="195" spans="4:8" ht="22.5" customHeight="1" x14ac:dyDescent="0.2">
      <c r="D195" s="2"/>
      <c r="E195" s="2"/>
      <c r="G195" s="2">
        <v>113.50999999999996</v>
      </c>
      <c r="H195" s="2">
        <v>7714</v>
      </c>
    </row>
    <row r="196" spans="4:8" ht="22.5" customHeight="1" x14ac:dyDescent="0.2">
      <c r="D196" s="2"/>
      <c r="E196" s="2"/>
      <c r="G196" s="2">
        <v>113.51999999999997</v>
      </c>
      <c r="H196" s="2">
        <v>7728</v>
      </c>
    </row>
    <row r="197" spans="4:8" ht="22.5" customHeight="1" x14ac:dyDescent="0.2">
      <c r="D197" s="2"/>
      <c r="E197" s="2"/>
      <c r="G197" s="2">
        <v>113.52999999999996</v>
      </c>
      <c r="H197" s="2">
        <v>7742</v>
      </c>
    </row>
    <row r="198" spans="4:8" ht="22.5" customHeight="1" x14ac:dyDescent="0.2">
      <c r="D198" s="2"/>
      <c r="E198" s="2"/>
      <c r="G198" s="2">
        <v>113.53999999999996</v>
      </c>
      <c r="H198" s="2">
        <v>7756</v>
      </c>
    </row>
    <row r="199" spans="4:8" ht="22.5" customHeight="1" x14ac:dyDescent="0.2">
      <c r="D199" s="2"/>
      <c r="E199" s="2"/>
      <c r="G199" s="2">
        <v>113.54999999999995</v>
      </c>
      <c r="H199" s="2">
        <v>7770</v>
      </c>
    </row>
    <row r="200" spans="4:8" ht="22.5" customHeight="1" x14ac:dyDescent="0.2">
      <c r="D200" s="2"/>
      <c r="E200" s="2"/>
      <c r="G200" s="2">
        <v>113.55999999999996</v>
      </c>
      <c r="H200" s="2">
        <v>7784</v>
      </c>
    </row>
    <row r="201" spans="4:8" ht="22.5" customHeight="1" x14ac:dyDescent="0.2">
      <c r="D201" s="2"/>
      <c r="E201" s="2"/>
      <c r="G201" s="2">
        <v>113.56999999999996</v>
      </c>
      <c r="H201" s="2">
        <v>7798</v>
      </c>
    </row>
    <row r="202" spans="4:8" ht="22.5" customHeight="1" x14ac:dyDescent="0.2">
      <c r="D202" s="2"/>
      <c r="E202" s="2"/>
      <c r="G202" s="2">
        <v>113.57999999999996</v>
      </c>
      <c r="H202" s="2">
        <v>7812</v>
      </c>
    </row>
    <row r="203" spans="4:8" ht="22.5" customHeight="1" x14ac:dyDescent="0.2">
      <c r="D203" s="2"/>
      <c r="E203" s="2"/>
      <c r="G203" s="2">
        <v>113.58999999999996</v>
      </c>
      <c r="H203" s="2">
        <v>7826</v>
      </c>
    </row>
    <row r="204" spans="4:8" ht="22.5" customHeight="1" x14ac:dyDescent="0.2">
      <c r="D204" s="2"/>
      <c r="E204" s="2"/>
      <c r="G204" s="2"/>
      <c r="H204" s="2"/>
    </row>
    <row r="205" spans="4:8" ht="22.5" customHeight="1" x14ac:dyDescent="0.2">
      <c r="D205" s="2"/>
      <c r="E205" s="2"/>
      <c r="G205" s="2"/>
      <c r="H205" s="2"/>
    </row>
    <row r="206" spans="4:8" ht="22.5" customHeight="1" x14ac:dyDescent="0.2">
      <c r="D206" s="2"/>
      <c r="E206" s="2"/>
      <c r="G206" s="2"/>
      <c r="H206" s="2"/>
    </row>
    <row r="207" spans="4:8" ht="22.5" customHeight="1" x14ac:dyDescent="0.2">
      <c r="D207" s="2"/>
      <c r="E207" s="2"/>
      <c r="G207" s="2"/>
      <c r="H207" s="2"/>
    </row>
    <row r="208" spans="4:8" ht="22.5" customHeight="1" x14ac:dyDescent="0.2">
      <c r="D208" s="2"/>
      <c r="E208" s="2"/>
      <c r="G208" s="2"/>
      <c r="H208" s="2"/>
    </row>
    <row r="209" spans="4:8" ht="22.5" customHeight="1" x14ac:dyDescent="0.2">
      <c r="D209" s="2"/>
      <c r="E209" s="2"/>
      <c r="G209" s="2"/>
      <c r="H209" s="2"/>
    </row>
    <row r="210" spans="4:8" ht="22.5" customHeight="1" x14ac:dyDescent="0.2">
      <c r="D210" s="2"/>
      <c r="E210" s="2"/>
      <c r="G210" s="2"/>
      <c r="H210" s="2"/>
    </row>
    <row r="211" spans="4:8" ht="22.5" customHeight="1" x14ac:dyDescent="0.2">
      <c r="D211" s="2"/>
      <c r="E211" s="2"/>
      <c r="G211" s="2"/>
      <c r="H211" s="2"/>
    </row>
    <row r="212" spans="4:8" ht="22.5" customHeight="1" x14ac:dyDescent="0.2">
      <c r="D212" s="2"/>
      <c r="E212" s="2"/>
      <c r="G212" s="2"/>
      <c r="H212" s="2"/>
    </row>
    <row r="213" spans="4:8" ht="22.5" customHeight="1" x14ac:dyDescent="0.2">
      <c r="D213" s="2"/>
      <c r="E213" s="2"/>
      <c r="G213" s="2"/>
      <c r="H213" s="2"/>
    </row>
    <row r="214" spans="4:8" ht="22.5" customHeight="1" x14ac:dyDescent="0.2">
      <c r="D214" s="2"/>
      <c r="E214" s="2"/>
      <c r="G214" s="2"/>
      <c r="H214" s="2"/>
    </row>
    <row r="215" spans="4:8" ht="22.5" customHeight="1" x14ac:dyDescent="0.2">
      <c r="D215" s="2"/>
      <c r="E215" s="2"/>
      <c r="G215" s="2"/>
      <c r="H215" s="2"/>
    </row>
    <row r="216" spans="4:8" ht="22.5" customHeight="1" x14ac:dyDescent="0.2">
      <c r="D216" s="2"/>
      <c r="E216" s="2"/>
      <c r="G216" s="2"/>
      <c r="H216" s="2"/>
    </row>
    <row r="217" spans="4:8" ht="22.5" customHeight="1" x14ac:dyDescent="0.2">
      <c r="D217" s="2"/>
      <c r="E217" s="2"/>
      <c r="G217" s="2"/>
      <c r="H217" s="2"/>
    </row>
    <row r="218" spans="4:8" ht="22.5" customHeight="1" x14ac:dyDescent="0.2">
      <c r="D218" s="2"/>
      <c r="E218" s="2"/>
      <c r="G218" s="2"/>
      <c r="H218" s="2"/>
    </row>
    <row r="219" spans="4:8" ht="22.5" customHeight="1" x14ac:dyDescent="0.2">
      <c r="D219" s="2"/>
      <c r="E219" s="2"/>
      <c r="G219" s="2"/>
      <c r="H219" s="2"/>
    </row>
    <row r="220" spans="4:8" ht="22.5" customHeight="1" x14ac:dyDescent="0.2">
      <c r="D220" s="2"/>
      <c r="E220" s="2"/>
      <c r="G220" s="2"/>
      <c r="H220" s="2"/>
    </row>
    <row r="221" spans="4:8" ht="22.5" customHeight="1" x14ac:dyDescent="0.2">
      <c r="D221" s="2"/>
      <c r="E221" s="2"/>
      <c r="G221" s="2"/>
      <c r="H221" s="2"/>
    </row>
    <row r="222" spans="4:8" ht="22.5" customHeight="1" x14ac:dyDescent="0.2">
      <c r="D222" s="2"/>
      <c r="E222" s="2"/>
      <c r="G222" s="2"/>
      <c r="H222" s="2"/>
    </row>
    <row r="223" spans="4:8" ht="22.5" customHeight="1" x14ac:dyDescent="0.2">
      <c r="D223" s="2"/>
      <c r="E223" s="2"/>
      <c r="G223" s="2"/>
      <c r="H223" s="2"/>
    </row>
    <row r="224" spans="4:8" ht="22.5" customHeight="1" x14ac:dyDescent="0.2">
      <c r="D224" s="2"/>
      <c r="E224" s="2"/>
      <c r="G224" s="2"/>
      <c r="H224" s="2"/>
    </row>
    <row r="225" spans="4:8" ht="22.5" customHeight="1" x14ac:dyDescent="0.2">
      <c r="D225" s="2"/>
      <c r="E225" s="2"/>
      <c r="G225" s="2"/>
      <c r="H225" s="2"/>
    </row>
    <row r="226" spans="4:8" ht="22.5" customHeight="1" x14ac:dyDescent="0.2">
      <c r="D226" s="2"/>
      <c r="E226" s="2"/>
      <c r="G226" s="2"/>
      <c r="H226" s="2"/>
    </row>
    <row r="227" spans="4:8" ht="22.5" customHeight="1" x14ac:dyDescent="0.2">
      <c r="D227" s="2"/>
      <c r="E227" s="2"/>
      <c r="G227" s="2"/>
      <c r="H227" s="2"/>
    </row>
    <row r="228" spans="4:8" ht="22.5" customHeight="1" x14ac:dyDescent="0.2">
      <c r="D228" s="2"/>
      <c r="E228" s="2"/>
      <c r="G228" s="2"/>
      <c r="H228" s="2"/>
    </row>
    <row r="229" spans="4:8" ht="22.5" customHeight="1" x14ac:dyDescent="0.2">
      <c r="D229" s="2"/>
      <c r="E229" s="2"/>
      <c r="G229" s="2"/>
      <c r="H229" s="2"/>
    </row>
    <row r="230" spans="4:8" ht="22.5" customHeight="1" x14ac:dyDescent="0.2">
      <c r="D230" s="2"/>
      <c r="E230" s="2"/>
      <c r="G230" s="2"/>
      <c r="H230" s="2"/>
    </row>
    <row r="231" spans="4:8" ht="22.5" customHeight="1" x14ac:dyDescent="0.2">
      <c r="D231" s="2"/>
      <c r="E231" s="2"/>
      <c r="G231" s="2"/>
      <c r="H231" s="2"/>
    </row>
    <row r="232" spans="4:8" ht="22.5" customHeight="1" x14ac:dyDescent="0.2">
      <c r="D232" s="2"/>
      <c r="E232" s="2"/>
      <c r="G232" s="2"/>
      <c r="H232" s="2"/>
    </row>
    <row r="233" spans="4:8" ht="22.5" customHeight="1" x14ac:dyDescent="0.2">
      <c r="D233" s="2"/>
      <c r="E233" s="2"/>
      <c r="G233" s="2"/>
      <c r="H233" s="2"/>
    </row>
    <row r="234" spans="4:8" ht="22.5" customHeight="1" x14ac:dyDescent="0.2">
      <c r="D234" s="2"/>
      <c r="E234" s="2"/>
      <c r="G234" s="2"/>
      <c r="H234" s="2"/>
    </row>
    <row r="235" spans="4:8" ht="22.5" customHeight="1" x14ac:dyDescent="0.2">
      <c r="D235" s="2"/>
      <c r="E235" s="2"/>
      <c r="G235" s="2"/>
      <c r="H235" s="2"/>
    </row>
    <row r="236" spans="4:8" ht="22.5" customHeight="1" x14ac:dyDescent="0.2">
      <c r="D236" s="2"/>
      <c r="E236" s="2"/>
      <c r="G236" s="2"/>
      <c r="H236" s="2"/>
    </row>
    <row r="237" spans="4:8" ht="22.5" customHeight="1" x14ac:dyDescent="0.2">
      <c r="D237" s="2"/>
      <c r="E237" s="2"/>
      <c r="G237" s="2"/>
      <c r="H237" s="2"/>
    </row>
    <row r="238" spans="4:8" ht="22.5" customHeight="1" x14ac:dyDescent="0.2">
      <c r="D238" s="2"/>
      <c r="E238" s="2"/>
      <c r="G238" s="2"/>
      <c r="H238" s="2"/>
    </row>
    <row r="239" spans="4:8" ht="22.5" customHeight="1" x14ac:dyDescent="0.2">
      <c r="D239" s="2"/>
      <c r="E239" s="2"/>
      <c r="G239" s="2"/>
      <c r="H239" s="2"/>
    </row>
    <row r="240" spans="4:8" ht="22.5" customHeight="1" x14ac:dyDescent="0.2">
      <c r="D240" s="2"/>
      <c r="E240" s="2"/>
      <c r="G240" s="2"/>
      <c r="H240" s="2"/>
    </row>
    <row r="241" spans="4:8" ht="22.5" customHeight="1" x14ac:dyDescent="0.2">
      <c r="D241" s="2"/>
      <c r="E241" s="2"/>
      <c r="G241" s="2"/>
      <c r="H241" s="2"/>
    </row>
    <row r="242" spans="4:8" ht="22.5" customHeight="1" x14ac:dyDescent="0.2">
      <c r="D242" s="2"/>
      <c r="E242" s="2"/>
      <c r="G242" s="2"/>
      <c r="H242" s="2"/>
    </row>
    <row r="243" spans="4:8" ht="22.5" customHeight="1" x14ac:dyDescent="0.2">
      <c r="D243" s="2"/>
      <c r="E243" s="2"/>
      <c r="G243" s="2"/>
      <c r="H243" s="2"/>
    </row>
    <row r="244" spans="4:8" ht="22.5" customHeight="1" x14ac:dyDescent="0.2">
      <c r="D244" s="2"/>
      <c r="E244" s="2"/>
      <c r="G244" s="2"/>
      <c r="H244" s="2"/>
    </row>
    <row r="245" spans="4:8" ht="22.5" customHeight="1" x14ac:dyDescent="0.2">
      <c r="D245" s="2"/>
      <c r="E245" s="2"/>
      <c r="G245" s="2"/>
      <c r="H245" s="2"/>
    </row>
    <row r="246" spans="4:8" ht="22.5" customHeight="1" x14ac:dyDescent="0.2">
      <c r="D246" s="2"/>
      <c r="E246" s="2"/>
      <c r="G246" s="2"/>
      <c r="H246" s="2"/>
    </row>
    <row r="247" spans="4:8" ht="22.5" customHeight="1" x14ac:dyDescent="0.2">
      <c r="D247" s="2"/>
      <c r="E247" s="2"/>
      <c r="G247" s="2"/>
      <c r="H247" s="2"/>
    </row>
    <row r="248" spans="4:8" ht="22.5" customHeight="1" x14ac:dyDescent="0.2">
      <c r="D248" s="2"/>
      <c r="E248" s="2"/>
      <c r="G248" s="2"/>
      <c r="H248" s="2"/>
    </row>
    <row r="249" spans="4:8" ht="22.5" customHeight="1" x14ac:dyDescent="0.2">
      <c r="D249" s="2"/>
      <c r="E249" s="2"/>
      <c r="G249" s="2"/>
      <c r="H249" s="2"/>
    </row>
    <row r="250" spans="4:8" ht="22.5" customHeight="1" x14ac:dyDescent="0.2">
      <c r="D250" s="2"/>
      <c r="E250" s="2"/>
      <c r="G250" s="2"/>
      <c r="H250" s="2"/>
    </row>
    <row r="251" spans="4:8" ht="22.5" customHeight="1" x14ac:dyDescent="0.2">
      <c r="D251" s="2"/>
      <c r="E251" s="2"/>
      <c r="G251" s="2"/>
      <c r="H251" s="2"/>
    </row>
    <row r="252" spans="4:8" ht="22.5" customHeight="1" x14ac:dyDescent="0.2">
      <c r="D252" s="2"/>
      <c r="E252" s="2"/>
      <c r="G252" s="2"/>
      <c r="H252" s="2"/>
    </row>
    <row r="253" spans="4:8" ht="22.5" customHeight="1" x14ac:dyDescent="0.2">
      <c r="D253" s="2"/>
      <c r="E253" s="2"/>
      <c r="G253" s="2"/>
      <c r="H253" s="2"/>
    </row>
    <row r="254" spans="4:8" ht="22.5" customHeight="1" x14ac:dyDescent="0.2">
      <c r="D254" s="2"/>
      <c r="E254" s="2"/>
      <c r="G254" s="2"/>
      <c r="H254" s="2"/>
    </row>
    <row r="255" spans="4:8" ht="22.5" customHeight="1" x14ac:dyDescent="0.2">
      <c r="D255" s="2"/>
      <c r="E255" s="2"/>
      <c r="G255" s="2"/>
      <c r="H255" s="2"/>
    </row>
    <row r="256" spans="4:8" ht="22.5" customHeight="1" x14ac:dyDescent="0.2">
      <c r="D256" s="2"/>
      <c r="E256" s="2"/>
      <c r="G256" s="2"/>
      <c r="H256" s="2"/>
    </row>
    <row r="257" spans="4:8" ht="22.5" customHeight="1" x14ac:dyDescent="0.2">
      <c r="D257" s="2"/>
      <c r="E257" s="2"/>
      <c r="G257" s="2"/>
      <c r="H257" s="2"/>
    </row>
    <row r="258" spans="4:8" ht="22.5" customHeight="1" x14ac:dyDescent="0.2">
      <c r="D258" s="2"/>
      <c r="E258" s="2"/>
      <c r="G258" s="2"/>
      <c r="H258" s="2"/>
    </row>
    <row r="259" spans="4:8" ht="22.5" customHeight="1" x14ac:dyDescent="0.2">
      <c r="D259" s="2"/>
      <c r="E259" s="2"/>
      <c r="G259" s="2"/>
      <c r="H259" s="2"/>
    </row>
    <row r="260" spans="4:8" ht="22.5" customHeight="1" x14ac:dyDescent="0.2">
      <c r="D260" s="2"/>
      <c r="E260" s="2"/>
      <c r="G260" s="2"/>
      <c r="H260" s="2"/>
    </row>
    <row r="261" spans="4:8" ht="22.5" customHeight="1" x14ac:dyDescent="0.2">
      <c r="D261" s="2"/>
      <c r="E261" s="2"/>
      <c r="G261" s="2"/>
      <c r="H261" s="2"/>
    </row>
    <row r="262" spans="4:8" ht="22.5" customHeight="1" x14ac:dyDescent="0.2">
      <c r="D262" s="2"/>
      <c r="E262" s="2"/>
      <c r="G262" s="2"/>
      <c r="H262" s="2"/>
    </row>
    <row r="263" spans="4:8" ht="22.5" customHeight="1" x14ac:dyDescent="0.2">
      <c r="D263" s="2"/>
      <c r="E263" s="2"/>
      <c r="G263" s="2"/>
      <c r="H263" s="2"/>
    </row>
    <row r="264" spans="4:8" ht="22.5" customHeight="1" x14ac:dyDescent="0.2">
      <c r="D264" s="2"/>
      <c r="E264" s="2"/>
      <c r="G264" s="2"/>
      <c r="H264" s="2"/>
    </row>
    <row r="265" spans="4:8" ht="22.5" customHeight="1" x14ac:dyDescent="0.2">
      <c r="D265" s="2"/>
      <c r="E265" s="2"/>
      <c r="G265" s="2"/>
      <c r="H265" s="2"/>
    </row>
    <row r="266" spans="4:8" ht="22.5" customHeight="1" x14ac:dyDescent="0.2">
      <c r="D266" s="2"/>
      <c r="E266" s="2"/>
      <c r="G266" s="2"/>
      <c r="H266" s="2"/>
    </row>
    <row r="267" spans="4:8" ht="22.5" customHeight="1" x14ac:dyDescent="0.2">
      <c r="D267" s="2"/>
      <c r="E267" s="2"/>
      <c r="G267" s="2"/>
      <c r="H267" s="2"/>
    </row>
    <row r="268" spans="4:8" ht="22.5" customHeight="1" x14ac:dyDescent="0.2">
      <c r="D268" s="2"/>
      <c r="E268" s="2"/>
      <c r="G268" s="2"/>
      <c r="H268" s="2"/>
    </row>
    <row r="269" spans="4:8" ht="22.5" customHeight="1" x14ac:dyDescent="0.2">
      <c r="D269" s="2"/>
      <c r="E269" s="2"/>
      <c r="G269" s="2"/>
      <c r="H269" s="2"/>
    </row>
    <row r="270" spans="4:8" ht="22.5" customHeight="1" x14ac:dyDescent="0.2">
      <c r="D270" s="2"/>
      <c r="E270" s="2"/>
      <c r="G270" s="2"/>
      <c r="H270" s="2"/>
    </row>
    <row r="271" spans="4:8" ht="22.5" customHeight="1" x14ac:dyDescent="0.2">
      <c r="D271" s="2"/>
      <c r="E271" s="2"/>
      <c r="G271" s="2"/>
      <c r="H271" s="2"/>
    </row>
    <row r="272" spans="4:8" ht="22.5" customHeight="1" x14ac:dyDescent="0.2">
      <c r="D272" s="2"/>
      <c r="E272" s="2"/>
      <c r="G272" s="2"/>
      <c r="H272" s="2"/>
    </row>
    <row r="273" spans="4:8" ht="22.5" customHeight="1" x14ac:dyDescent="0.2">
      <c r="D273" s="2"/>
      <c r="E273" s="2"/>
      <c r="G273" s="2"/>
      <c r="H273" s="2"/>
    </row>
    <row r="274" spans="4:8" ht="22.5" customHeight="1" x14ac:dyDescent="0.2">
      <c r="D274" s="2"/>
      <c r="E274" s="2"/>
      <c r="G274" s="2"/>
      <c r="H274" s="2"/>
    </row>
    <row r="275" spans="4:8" ht="22.5" customHeight="1" x14ac:dyDescent="0.2">
      <c r="D275" s="2"/>
      <c r="E275" s="2"/>
      <c r="G275" s="2"/>
      <c r="H275" s="2"/>
    </row>
    <row r="276" spans="4:8" ht="22.5" customHeight="1" x14ac:dyDescent="0.2">
      <c r="D276" s="2"/>
      <c r="E276" s="2"/>
      <c r="G276" s="2"/>
      <c r="H276" s="2"/>
    </row>
    <row r="277" spans="4:8" ht="22.5" customHeight="1" x14ac:dyDescent="0.2">
      <c r="D277" s="2"/>
      <c r="E277" s="2"/>
      <c r="G277" s="2"/>
      <c r="H277" s="2"/>
    </row>
    <row r="278" spans="4:8" ht="22.5" customHeight="1" x14ac:dyDescent="0.2">
      <c r="D278" s="2"/>
      <c r="E278" s="2"/>
      <c r="G278" s="2"/>
      <c r="H278" s="2"/>
    </row>
    <row r="279" spans="4:8" ht="22.5" customHeight="1" x14ac:dyDescent="0.2">
      <c r="D279" s="2"/>
      <c r="E279" s="2"/>
      <c r="G279" s="2"/>
      <c r="H279" s="2"/>
    </row>
    <row r="280" spans="4:8" ht="22.5" customHeight="1" x14ac:dyDescent="0.2">
      <c r="D280" s="2"/>
      <c r="E280" s="2"/>
      <c r="G280" s="2"/>
      <c r="H280" s="2"/>
    </row>
    <row r="281" spans="4:8" ht="22.5" customHeight="1" x14ac:dyDescent="0.2">
      <c r="D281" s="2"/>
      <c r="E281" s="2"/>
      <c r="G281" s="2"/>
      <c r="H281" s="2"/>
    </row>
    <row r="282" spans="4:8" ht="22.5" customHeight="1" x14ac:dyDescent="0.2">
      <c r="D282" s="2"/>
      <c r="E282" s="2"/>
      <c r="G282" s="2"/>
      <c r="H282" s="2"/>
    </row>
    <row r="283" spans="4:8" ht="22.5" customHeight="1" x14ac:dyDescent="0.2">
      <c r="D283" s="2"/>
      <c r="E283" s="2"/>
      <c r="G283" s="2"/>
      <c r="H283" s="2"/>
    </row>
    <row r="284" spans="4:8" ht="22.5" customHeight="1" x14ac:dyDescent="0.2">
      <c r="D284" s="2"/>
      <c r="E284" s="2"/>
      <c r="G284" s="2"/>
      <c r="H284" s="2"/>
    </row>
    <row r="285" spans="4:8" ht="22.5" customHeight="1" x14ac:dyDescent="0.2">
      <c r="D285" s="2"/>
      <c r="E285" s="2"/>
      <c r="G285" s="2"/>
      <c r="H285" s="2"/>
    </row>
    <row r="286" spans="4:8" ht="22.5" customHeight="1" x14ac:dyDescent="0.2">
      <c r="D286" s="2"/>
      <c r="E286" s="2"/>
      <c r="G286" s="2"/>
      <c r="H286" s="2"/>
    </row>
    <row r="287" spans="4:8" ht="22.5" customHeight="1" x14ac:dyDescent="0.2">
      <c r="D287" s="2"/>
      <c r="E287" s="2"/>
      <c r="G287" s="2"/>
      <c r="H287" s="2"/>
    </row>
    <row r="288" spans="4:8" ht="22.5" customHeight="1" x14ac:dyDescent="0.2">
      <c r="D288" s="2"/>
      <c r="E288" s="2"/>
      <c r="G288" s="2"/>
      <c r="H288" s="2"/>
    </row>
    <row r="289" spans="4:8" ht="22.5" customHeight="1" x14ac:dyDescent="0.2">
      <c r="D289" s="2"/>
      <c r="E289" s="2"/>
      <c r="G289" s="2"/>
      <c r="H289" s="2"/>
    </row>
    <row r="290" spans="4:8" ht="22.5" customHeight="1" x14ac:dyDescent="0.2">
      <c r="D290" s="2"/>
      <c r="E290" s="2"/>
      <c r="G290" s="2"/>
      <c r="H290" s="2"/>
    </row>
    <row r="291" spans="4:8" ht="22.5" customHeight="1" x14ac:dyDescent="0.2">
      <c r="D291" s="2"/>
      <c r="E291" s="2"/>
      <c r="G291" s="2"/>
      <c r="H291" s="2"/>
    </row>
    <row r="292" spans="4:8" ht="22.5" customHeight="1" x14ac:dyDescent="0.2">
      <c r="D292" s="2"/>
      <c r="E292" s="2"/>
      <c r="G292" s="2"/>
      <c r="H292" s="2"/>
    </row>
    <row r="293" spans="4:8" ht="22.5" customHeight="1" x14ac:dyDescent="0.2">
      <c r="D293" s="2"/>
      <c r="E293" s="2"/>
      <c r="G293" s="2"/>
      <c r="H293" s="2"/>
    </row>
    <row r="294" spans="4:8" ht="22.5" customHeight="1" x14ac:dyDescent="0.2">
      <c r="D294" s="2"/>
      <c r="E294" s="2"/>
      <c r="G294" s="2"/>
      <c r="H294" s="2"/>
    </row>
    <row r="295" spans="4:8" ht="22.5" customHeight="1" x14ac:dyDescent="0.2">
      <c r="D295" s="2"/>
      <c r="E295" s="2"/>
      <c r="G295" s="2"/>
      <c r="H295" s="2"/>
    </row>
    <row r="296" spans="4:8" ht="22.5" customHeight="1" x14ac:dyDescent="0.2">
      <c r="D296" s="2"/>
      <c r="E296" s="2"/>
      <c r="G296" s="2"/>
      <c r="H296" s="2"/>
    </row>
    <row r="297" spans="4:8" ht="22.5" customHeight="1" x14ac:dyDescent="0.2">
      <c r="D297" s="2"/>
      <c r="E297" s="2"/>
      <c r="G297" s="2"/>
      <c r="H297" s="2"/>
    </row>
    <row r="298" spans="4:8" ht="22.5" customHeight="1" x14ac:dyDescent="0.2">
      <c r="D298" s="2"/>
      <c r="E298" s="2"/>
      <c r="G298" s="2"/>
      <c r="H298" s="2"/>
    </row>
    <row r="299" spans="4:8" ht="22.5" customHeight="1" x14ac:dyDescent="0.2">
      <c r="D299" s="2"/>
      <c r="E299" s="2"/>
      <c r="G299" s="2"/>
      <c r="H299" s="2"/>
    </row>
    <row r="300" spans="4:8" ht="22.5" customHeight="1" x14ac:dyDescent="0.2">
      <c r="D300" s="2"/>
      <c r="E300" s="2"/>
      <c r="G300" s="2"/>
      <c r="H300" s="2"/>
    </row>
    <row r="301" spans="4:8" ht="22.5" customHeight="1" x14ac:dyDescent="0.2">
      <c r="D301" s="2"/>
      <c r="E301" s="2"/>
      <c r="G301" s="2"/>
      <c r="H301" s="2"/>
    </row>
    <row r="302" spans="4:8" ht="22.5" customHeight="1" x14ac:dyDescent="0.2">
      <c r="D302" s="2"/>
      <c r="E302" s="2"/>
      <c r="G302" s="2"/>
      <c r="H302" s="2"/>
    </row>
    <row r="303" spans="4:8" ht="22.5" customHeight="1" x14ac:dyDescent="0.2">
      <c r="D303" s="2"/>
      <c r="E303" s="2"/>
      <c r="G303" s="2"/>
      <c r="H303" s="2"/>
    </row>
    <row r="304" spans="4:8" ht="22.5" customHeight="1" x14ac:dyDescent="0.2">
      <c r="D304" s="2"/>
      <c r="E304" s="2"/>
      <c r="G304" s="2"/>
      <c r="H304" s="2"/>
    </row>
    <row r="305" spans="4:8" ht="22.5" customHeight="1" x14ac:dyDescent="0.2">
      <c r="D305" s="2"/>
      <c r="E305" s="2"/>
      <c r="G305" s="2"/>
      <c r="H305" s="2"/>
    </row>
    <row r="306" spans="4:8" ht="22.5" customHeight="1" x14ac:dyDescent="0.2">
      <c r="D306" s="2"/>
      <c r="E306" s="2"/>
      <c r="G306" s="2"/>
      <c r="H306" s="2"/>
    </row>
    <row r="307" spans="4:8" ht="22.5" customHeight="1" x14ac:dyDescent="0.2">
      <c r="D307" s="2"/>
      <c r="E307" s="2"/>
      <c r="G307" s="2"/>
      <c r="H307" s="2"/>
    </row>
    <row r="308" spans="4:8" ht="22.5" customHeight="1" x14ac:dyDescent="0.2">
      <c r="D308" s="2"/>
      <c r="E308" s="2"/>
      <c r="G308" s="2"/>
      <c r="H308" s="2"/>
    </row>
    <row r="309" spans="4:8" ht="22.5" customHeight="1" x14ac:dyDescent="0.2">
      <c r="D309" s="2"/>
      <c r="E309" s="2"/>
      <c r="G309" s="2"/>
      <c r="H309" s="2"/>
    </row>
    <row r="310" spans="4:8" ht="22.5" customHeight="1" x14ac:dyDescent="0.2">
      <c r="D310" s="2"/>
      <c r="E310" s="2"/>
      <c r="G310" s="2"/>
      <c r="H310" s="2"/>
    </row>
    <row r="311" spans="4:8" ht="22.5" customHeight="1" x14ac:dyDescent="0.2">
      <c r="D311" s="2"/>
      <c r="E311" s="2"/>
      <c r="G311" s="2"/>
      <c r="H311" s="2"/>
    </row>
    <row r="312" spans="4:8" ht="22.5" customHeight="1" x14ac:dyDescent="0.2">
      <c r="D312" s="2"/>
      <c r="E312" s="2"/>
      <c r="G312" s="2"/>
      <c r="H312" s="2"/>
    </row>
    <row r="313" spans="4:8" ht="22.5" customHeight="1" x14ac:dyDescent="0.2">
      <c r="D313" s="2"/>
      <c r="E313" s="2"/>
      <c r="G313" s="2"/>
      <c r="H313" s="2"/>
    </row>
    <row r="314" spans="4:8" ht="22.5" customHeight="1" x14ac:dyDescent="0.2">
      <c r="D314" s="2"/>
      <c r="E314" s="2"/>
      <c r="G314" s="2"/>
      <c r="H314" s="2"/>
    </row>
    <row r="315" spans="4:8" ht="22.5" customHeight="1" x14ac:dyDescent="0.2">
      <c r="D315" s="2"/>
      <c r="E315" s="2"/>
      <c r="G315" s="2"/>
      <c r="H315" s="2"/>
    </row>
    <row r="316" spans="4:8" ht="22.5" customHeight="1" x14ac:dyDescent="0.2">
      <c r="D316" s="2"/>
      <c r="E316" s="2"/>
      <c r="G316" s="2"/>
      <c r="H316" s="2"/>
    </row>
    <row r="317" spans="4:8" ht="22.5" customHeight="1" x14ac:dyDescent="0.2">
      <c r="D317" s="2"/>
      <c r="E317" s="2"/>
      <c r="G317" s="2"/>
      <c r="H317" s="2"/>
    </row>
    <row r="318" spans="4:8" ht="22.5" customHeight="1" x14ac:dyDescent="0.2">
      <c r="D318" s="2"/>
      <c r="E318" s="2"/>
      <c r="G318" s="2"/>
      <c r="H318" s="2"/>
    </row>
    <row r="319" spans="4:8" ht="22.5" customHeight="1" x14ac:dyDescent="0.2">
      <c r="D319" s="2"/>
      <c r="E319" s="2"/>
      <c r="G319" s="2"/>
      <c r="H319" s="2"/>
    </row>
    <row r="320" spans="4:8" ht="22.5" customHeight="1" x14ac:dyDescent="0.2">
      <c r="D320" s="2"/>
      <c r="E320" s="2"/>
      <c r="G320" s="2"/>
      <c r="H320" s="2"/>
    </row>
    <row r="321" spans="4:8" ht="22.5" customHeight="1" x14ac:dyDescent="0.2">
      <c r="D321" s="2"/>
      <c r="E321" s="2"/>
      <c r="G321" s="2"/>
      <c r="H321" s="2"/>
    </row>
    <row r="322" spans="4:8" ht="22.5" customHeight="1" x14ac:dyDescent="0.2">
      <c r="D322" s="2"/>
      <c r="E322" s="2"/>
      <c r="G322" s="2"/>
      <c r="H322" s="2"/>
    </row>
    <row r="323" spans="4:8" ht="22.5" customHeight="1" x14ac:dyDescent="0.2">
      <c r="D323" s="2"/>
      <c r="E323" s="2"/>
      <c r="G323" s="2"/>
      <c r="H323" s="2"/>
    </row>
    <row r="324" spans="4:8" ht="22.5" customHeight="1" x14ac:dyDescent="0.2">
      <c r="D324" s="2"/>
      <c r="E324" s="2"/>
      <c r="G324" s="2"/>
      <c r="H324" s="2"/>
    </row>
    <row r="325" spans="4:8" ht="22.5" customHeight="1" x14ac:dyDescent="0.2">
      <c r="D325" s="2"/>
      <c r="E325" s="2"/>
      <c r="G325" s="2"/>
      <c r="H325" s="2"/>
    </row>
    <row r="326" spans="4:8" ht="22.5" customHeight="1" x14ac:dyDescent="0.2">
      <c r="D326" s="2"/>
      <c r="E326" s="2"/>
      <c r="G326" s="2"/>
      <c r="H326" s="2"/>
    </row>
    <row r="327" spans="4:8" ht="22.5" customHeight="1" x14ac:dyDescent="0.2">
      <c r="D327" s="2"/>
      <c r="E327" s="2"/>
      <c r="G327" s="2"/>
      <c r="H327" s="2"/>
    </row>
    <row r="328" spans="4:8" ht="22.5" customHeight="1" x14ac:dyDescent="0.2">
      <c r="D328" s="2"/>
      <c r="E328" s="2"/>
      <c r="G328" s="2"/>
      <c r="H328" s="2"/>
    </row>
    <row r="329" spans="4:8" ht="22.5" customHeight="1" x14ac:dyDescent="0.2">
      <c r="D329" s="2"/>
      <c r="E329" s="2"/>
      <c r="G329" s="2"/>
      <c r="H329" s="2"/>
    </row>
    <row r="330" spans="4:8" ht="22.5" customHeight="1" x14ac:dyDescent="0.2">
      <c r="D330" s="2"/>
      <c r="E330" s="2"/>
      <c r="G330" s="2"/>
      <c r="H330" s="2"/>
    </row>
    <row r="331" spans="4:8" ht="22.5" customHeight="1" x14ac:dyDescent="0.2">
      <c r="D331" s="2"/>
      <c r="E331" s="2"/>
      <c r="G331" s="2"/>
      <c r="H331" s="2"/>
    </row>
    <row r="332" spans="4:8" ht="22.5" customHeight="1" x14ac:dyDescent="0.2">
      <c r="D332" s="2"/>
      <c r="E332" s="2"/>
      <c r="G332" s="2"/>
      <c r="H332" s="2"/>
    </row>
    <row r="333" spans="4:8" ht="22.5" customHeight="1" x14ac:dyDescent="0.2">
      <c r="D333" s="2"/>
      <c r="E333" s="2"/>
      <c r="G333" s="2"/>
      <c r="H333" s="2"/>
    </row>
    <row r="334" spans="4:8" ht="22.5" customHeight="1" x14ac:dyDescent="0.2">
      <c r="D334" s="2"/>
      <c r="E334" s="2"/>
      <c r="G334" s="2"/>
      <c r="H334" s="2"/>
    </row>
    <row r="335" spans="4:8" ht="22.5" customHeight="1" x14ac:dyDescent="0.2">
      <c r="D335" s="2"/>
      <c r="E335" s="2"/>
      <c r="G335" s="2"/>
      <c r="H335" s="2"/>
    </row>
    <row r="336" spans="4:8" ht="22.5" customHeight="1" x14ac:dyDescent="0.2">
      <c r="D336" s="2"/>
      <c r="E336" s="2"/>
      <c r="G336" s="2"/>
      <c r="H336" s="2"/>
    </row>
    <row r="337" spans="4:8" ht="22.5" customHeight="1" x14ac:dyDescent="0.2">
      <c r="D337" s="2"/>
      <c r="E337" s="2"/>
      <c r="G337" s="2"/>
      <c r="H337" s="2"/>
    </row>
    <row r="338" spans="4:8" ht="22.5" customHeight="1" x14ac:dyDescent="0.2">
      <c r="D338" s="2"/>
      <c r="E338" s="2"/>
      <c r="G338" s="2"/>
      <c r="H338" s="2"/>
    </row>
    <row r="339" spans="4:8" ht="22.5" customHeight="1" x14ac:dyDescent="0.2">
      <c r="D339" s="2"/>
      <c r="E339" s="2"/>
      <c r="G339" s="2"/>
      <c r="H339" s="2"/>
    </row>
    <row r="340" spans="4:8" ht="22.5" customHeight="1" x14ac:dyDescent="0.2">
      <c r="D340" s="2"/>
      <c r="E340" s="2"/>
      <c r="G340" s="2"/>
      <c r="H340" s="2"/>
    </row>
    <row r="341" spans="4:8" ht="22.5" customHeight="1" x14ac:dyDescent="0.2">
      <c r="D341" s="2"/>
      <c r="E341" s="2"/>
      <c r="G341" s="2"/>
      <c r="H341" s="2"/>
    </row>
    <row r="342" spans="4:8" ht="22.5" customHeight="1" x14ac:dyDescent="0.2">
      <c r="D342" s="2"/>
      <c r="E342" s="2"/>
      <c r="G342" s="2"/>
      <c r="H342" s="2"/>
    </row>
    <row r="343" spans="4:8" ht="22.5" customHeight="1" x14ac:dyDescent="0.2">
      <c r="D343" s="2"/>
      <c r="E343" s="2"/>
      <c r="G343" s="2"/>
      <c r="H343" s="2"/>
    </row>
    <row r="344" spans="4:8" ht="22.5" customHeight="1" x14ac:dyDescent="0.2">
      <c r="D344" s="2"/>
      <c r="E344" s="2"/>
      <c r="G344" s="2"/>
      <c r="H344" s="2"/>
    </row>
    <row r="345" spans="4:8" ht="22.5" customHeight="1" x14ac:dyDescent="0.2">
      <c r="D345" s="2"/>
      <c r="E345" s="2"/>
      <c r="G345" s="2"/>
      <c r="H345" s="2"/>
    </row>
    <row r="346" spans="4:8" ht="22.5" customHeight="1" x14ac:dyDescent="0.2">
      <c r="D346" s="2"/>
      <c r="E346" s="2"/>
      <c r="G346" s="2"/>
      <c r="H346" s="2"/>
    </row>
    <row r="347" spans="4:8" ht="22.5" customHeight="1" x14ac:dyDescent="0.2">
      <c r="D347" s="2"/>
      <c r="E347" s="2"/>
      <c r="G347" s="2"/>
      <c r="H347" s="2"/>
    </row>
    <row r="348" spans="4:8" ht="22.5" customHeight="1" x14ac:dyDescent="0.2">
      <c r="D348" s="2"/>
      <c r="E348" s="2"/>
      <c r="G348" s="2"/>
      <c r="H348" s="2"/>
    </row>
    <row r="349" spans="4:8" ht="22.5" customHeight="1" x14ac:dyDescent="0.2">
      <c r="D349" s="2"/>
      <c r="E349" s="2"/>
      <c r="G349" s="2"/>
      <c r="H349" s="2"/>
    </row>
    <row r="350" spans="4:8" ht="22.5" customHeight="1" x14ac:dyDescent="0.2">
      <c r="D350" s="2"/>
      <c r="E350" s="2"/>
      <c r="G350" s="2"/>
      <c r="H350" s="2"/>
    </row>
    <row r="351" spans="4:8" ht="22.5" customHeight="1" x14ac:dyDescent="0.2">
      <c r="D351" s="2"/>
      <c r="E351" s="2"/>
      <c r="G351" s="2"/>
      <c r="H351" s="2"/>
    </row>
    <row r="352" spans="4:8" ht="22.5" customHeight="1" x14ac:dyDescent="0.2">
      <c r="D352" s="2"/>
      <c r="E352" s="2"/>
      <c r="G352" s="2"/>
      <c r="H352" s="2"/>
    </row>
    <row r="353" spans="4:8" ht="22.5" customHeight="1" x14ac:dyDescent="0.2">
      <c r="D353" s="2"/>
      <c r="E353" s="2"/>
      <c r="G353" s="2"/>
      <c r="H353" s="2"/>
    </row>
    <row r="354" spans="4:8" ht="22.5" customHeight="1" x14ac:dyDescent="0.2">
      <c r="D354" s="2"/>
      <c r="E354" s="2"/>
      <c r="G354" s="2"/>
      <c r="H354" s="2"/>
    </row>
    <row r="355" spans="4:8" ht="22.5" customHeight="1" x14ac:dyDescent="0.2">
      <c r="D355" s="2"/>
      <c r="E355" s="2"/>
      <c r="G355" s="2"/>
      <c r="H355" s="2"/>
    </row>
    <row r="356" spans="4:8" ht="22.5" customHeight="1" x14ac:dyDescent="0.2">
      <c r="D356" s="2"/>
      <c r="E356" s="2"/>
      <c r="G356" s="2"/>
      <c r="H356" s="2"/>
    </row>
    <row r="357" spans="4:8" ht="22.5" customHeight="1" x14ac:dyDescent="0.2">
      <c r="D357" s="2"/>
      <c r="E357" s="2"/>
      <c r="G357" s="2"/>
      <c r="H357" s="2"/>
    </row>
    <row r="358" spans="4:8" ht="22.5" customHeight="1" x14ac:dyDescent="0.2">
      <c r="D358" s="2"/>
      <c r="E358" s="2"/>
      <c r="G358" s="2"/>
      <c r="H358" s="2"/>
    </row>
    <row r="359" spans="4:8" ht="22.5" customHeight="1" x14ac:dyDescent="0.2">
      <c r="D359" s="2"/>
      <c r="E359" s="2"/>
      <c r="G359" s="2"/>
      <c r="H359" s="2"/>
    </row>
    <row r="360" spans="4:8" ht="22.5" customHeight="1" x14ac:dyDescent="0.2">
      <c r="D360" s="2"/>
      <c r="E360" s="2"/>
      <c r="G360" s="2"/>
      <c r="H360" s="2"/>
    </row>
    <row r="361" spans="4:8" ht="22.5" customHeight="1" x14ac:dyDescent="0.2">
      <c r="D361" s="2"/>
      <c r="E361" s="2"/>
      <c r="G361" s="2"/>
      <c r="H361" s="2"/>
    </row>
    <row r="362" spans="4:8" ht="22.5" customHeight="1" x14ac:dyDescent="0.2">
      <c r="D362" s="2"/>
      <c r="E362" s="2"/>
      <c r="G362" s="2"/>
      <c r="H362" s="2"/>
    </row>
    <row r="363" spans="4:8" ht="22.5" customHeight="1" x14ac:dyDescent="0.2">
      <c r="D363" s="2"/>
      <c r="E363" s="2"/>
      <c r="G363" s="2"/>
      <c r="H363" s="2"/>
    </row>
    <row r="364" spans="4:8" ht="22.5" customHeight="1" x14ac:dyDescent="0.2">
      <c r="D364" s="2"/>
      <c r="E364" s="2"/>
      <c r="G364" s="2"/>
      <c r="H364" s="2"/>
    </row>
    <row r="365" spans="4:8" ht="22.5" customHeight="1" x14ac:dyDescent="0.2">
      <c r="D365" s="2"/>
      <c r="E365" s="2"/>
      <c r="G365" s="2"/>
      <c r="H365" s="2"/>
    </row>
    <row r="366" spans="4:8" ht="22.5" customHeight="1" x14ac:dyDescent="0.2">
      <c r="D366" s="2"/>
      <c r="E366" s="2"/>
      <c r="G366" s="2"/>
      <c r="H366" s="2"/>
    </row>
    <row r="367" spans="4:8" ht="22.5" customHeight="1" x14ac:dyDescent="0.2">
      <c r="D367" s="2"/>
      <c r="E367" s="2"/>
      <c r="G367" s="2"/>
      <c r="H367" s="2"/>
    </row>
    <row r="368" spans="4:8" ht="22.5" customHeight="1" x14ac:dyDescent="0.2">
      <c r="D368" s="2"/>
      <c r="E368" s="2"/>
      <c r="G368" s="2"/>
      <c r="H368" s="2"/>
    </row>
    <row r="369" spans="4:8" ht="22.5" customHeight="1" x14ac:dyDescent="0.2">
      <c r="D369" s="2"/>
      <c r="E369" s="2"/>
      <c r="G369" s="2"/>
      <c r="H369" s="2"/>
    </row>
    <row r="370" spans="4:8" ht="22.5" customHeight="1" x14ac:dyDescent="0.2">
      <c r="D370" s="2"/>
      <c r="E370" s="2"/>
      <c r="G370" s="2"/>
      <c r="H370" s="2"/>
    </row>
    <row r="371" spans="4:8" ht="22.5" customHeight="1" x14ac:dyDescent="0.2">
      <c r="D371" s="2"/>
      <c r="E371" s="2"/>
      <c r="G371" s="2"/>
      <c r="H371" s="2"/>
    </row>
    <row r="372" spans="4:8" ht="22.5" customHeight="1" x14ac:dyDescent="0.2">
      <c r="D372" s="2"/>
      <c r="E372" s="2"/>
      <c r="G372" s="2"/>
      <c r="H372" s="2"/>
    </row>
    <row r="373" spans="4:8" ht="22.5" customHeight="1" x14ac:dyDescent="0.2">
      <c r="D373" s="2"/>
      <c r="E373" s="2"/>
      <c r="G373" s="2"/>
      <c r="H373" s="2"/>
    </row>
    <row r="374" spans="4:8" ht="22.5" customHeight="1" x14ac:dyDescent="0.2">
      <c r="D374" s="2"/>
      <c r="E374" s="2"/>
      <c r="G374" s="2"/>
      <c r="H374" s="2"/>
    </row>
    <row r="375" spans="4:8" ht="22.5" customHeight="1" x14ac:dyDescent="0.2">
      <c r="D375" s="2"/>
      <c r="E375" s="2"/>
      <c r="G375" s="2"/>
      <c r="H375" s="2"/>
    </row>
    <row r="376" spans="4:8" ht="22.5" customHeight="1" x14ac:dyDescent="0.2">
      <c r="D376" s="2"/>
      <c r="E376" s="2"/>
      <c r="G376" s="2"/>
      <c r="H376" s="2"/>
    </row>
    <row r="377" spans="4:8" ht="22.5" customHeight="1" x14ac:dyDescent="0.2">
      <c r="D377" s="2"/>
      <c r="E377" s="2"/>
      <c r="G377" s="2"/>
      <c r="H377" s="2"/>
    </row>
    <row r="378" spans="4:8" ht="22.5" customHeight="1" x14ac:dyDescent="0.2">
      <c r="D378" s="2"/>
      <c r="E378" s="2"/>
      <c r="G378" s="2"/>
      <c r="H378" s="2"/>
    </row>
    <row r="379" spans="4:8" ht="22.5" customHeight="1" x14ac:dyDescent="0.2">
      <c r="D379" s="2"/>
      <c r="E379" s="2"/>
      <c r="G379" s="2"/>
      <c r="H379" s="2"/>
    </row>
    <row r="380" spans="4:8" ht="22.5" customHeight="1" x14ac:dyDescent="0.2">
      <c r="D380" s="2"/>
      <c r="E380" s="2"/>
      <c r="G380" s="2"/>
      <c r="H380" s="2"/>
    </row>
    <row r="381" spans="4:8" ht="22.5" customHeight="1" x14ac:dyDescent="0.2">
      <c r="D381" s="2"/>
      <c r="E381" s="2"/>
      <c r="G381" s="2"/>
      <c r="H381" s="2"/>
    </row>
    <row r="382" spans="4:8" ht="22.5" customHeight="1" x14ac:dyDescent="0.2">
      <c r="D382" s="2"/>
      <c r="E382" s="2"/>
      <c r="G382" s="2"/>
      <c r="H382" s="2"/>
    </row>
    <row r="383" spans="4:8" ht="22.5" customHeight="1" x14ac:dyDescent="0.2">
      <c r="D383" s="2"/>
      <c r="E383" s="2"/>
      <c r="G383" s="2"/>
      <c r="H383" s="2"/>
    </row>
    <row r="384" spans="4:8" ht="22.5" customHeight="1" x14ac:dyDescent="0.2">
      <c r="D384" s="2"/>
      <c r="E384" s="2"/>
      <c r="G384" s="2"/>
      <c r="H384" s="2"/>
    </row>
    <row r="385" spans="4:8" ht="22.5" customHeight="1" x14ac:dyDescent="0.2">
      <c r="D385" s="2"/>
      <c r="E385" s="2"/>
      <c r="G385" s="2"/>
      <c r="H385" s="2"/>
    </row>
    <row r="386" spans="4:8" ht="22.5" customHeight="1" x14ac:dyDescent="0.2">
      <c r="D386" s="2"/>
      <c r="E386" s="2"/>
      <c r="G386" s="2"/>
      <c r="H386" s="2"/>
    </row>
    <row r="387" spans="4:8" ht="22.5" customHeight="1" x14ac:dyDescent="0.2">
      <c r="D387" s="2"/>
      <c r="E387" s="2"/>
      <c r="G387" s="2"/>
      <c r="H387" s="2"/>
    </row>
    <row r="388" spans="4:8" ht="22.5" customHeight="1" x14ac:dyDescent="0.2">
      <c r="D388" s="2"/>
      <c r="E388" s="2"/>
      <c r="G388" s="2"/>
      <c r="H388" s="2"/>
    </row>
    <row r="389" spans="4:8" ht="22.5" customHeight="1" x14ac:dyDescent="0.2">
      <c r="D389" s="2"/>
      <c r="E389" s="2"/>
      <c r="G389" s="2"/>
      <c r="H389" s="2"/>
    </row>
    <row r="390" spans="4:8" ht="22.5" customHeight="1" x14ac:dyDescent="0.2">
      <c r="D390" s="2"/>
      <c r="E390" s="2"/>
      <c r="G390" s="2"/>
      <c r="H390" s="2"/>
    </row>
    <row r="391" spans="4:8" ht="22.5" customHeight="1" x14ac:dyDescent="0.2">
      <c r="D391" s="2"/>
      <c r="E391" s="2"/>
      <c r="G391" s="2"/>
      <c r="H391" s="2"/>
    </row>
    <row r="392" spans="4:8" ht="22.5" customHeight="1" x14ac:dyDescent="0.2">
      <c r="D392" s="2"/>
      <c r="E392" s="2"/>
      <c r="G392" s="2"/>
      <c r="H392" s="2"/>
    </row>
    <row r="393" spans="4:8" ht="22.5" customHeight="1" x14ac:dyDescent="0.2">
      <c r="D393" s="2"/>
      <c r="E393" s="2"/>
      <c r="G393" s="2"/>
      <c r="H393" s="2"/>
    </row>
    <row r="394" spans="4:8" ht="22.5" customHeight="1" x14ac:dyDescent="0.2">
      <c r="D394" s="2"/>
      <c r="E394" s="2"/>
      <c r="G394" s="2"/>
      <c r="H394" s="2"/>
    </row>
    <row r="395" spans="4:8" ht="22.5" customHeight="1" x14ac:dyDescent="0.2">
      <c r="D395" s="2"/>
      <c r="E395" s="2"/>
      <c r="G395" s="2"/>
      <c r="H395" s="2"/>
    </row>
    <row r="396" spans="4:8" ht="22.5" customHeight="1" x14ac:dyDescent="0.2">
      <c r="D396" s="2"/>
      <c r="E396" s="2"/>
      <c r="G396" s="2"/>
      <c r="H396" s="2"/>
    </row>
    <row r="397" spans="4:8" ht="22.5" customHeight="1" x14ac:dyDescent="0.2">
      <c r="D397" s="2"/>
      <c r="E397" s="2"/>
      <c r="G397" s="2"/>
      <c r="H397" s="2"/>
    </row>
    <row r="398" spans="4:8" ht="22.5" customHeight="1" x14ac:dyDescent="0.2">
      <c r="D398" s="2"/>
      <c r="E398" s="2"/>
      <c r="G398" s="2"/>
      <c r="H398" s="2"/>
    </row>
    <row r="399" spans="4:8" ht="22.5" customHeight="1" x14ac:dyDescent="0.2">
      <c r="D399" s="2"/>
      <c r="E399" s="2"/>
      <c r="G399" s="2"/>
      <c r="H399" s="2"/>
    </row>
    <row r="400" spans="4:8" ht="22.5" customHeight="1" x14ac:dyDescent="0.2">
      <c r="D400" s="2"/>
      <c r="E400" s="2"/>
      <c r="G400" s="2"/>
      <c r="H400" s="2"/>
    </row>
    <row r="401" spans="4:8" ht="22.5" customHeight="1" x14ac:dyDescent="0.2">
      <c r="D401" s="2"/>
      <c r="E401" s="2"/>
      <c r="G401" s="2"/>
      <c r="H401" s="2"/>
    </row>
    <row r="402" spans="4:8" ht="22.5" customHeight="1" x14ac:dyDescent="0.2">
      <c r="D402" s="2"/>
      <c r="E402" s="2"/>
      <c r="G402" s="2"/>
      <c r="H402" s="2"/>
    </row>
    <row r="403" spans="4:8" ht="22.5" customHeight="1" x14ac:dyDescent="0.2">
      <c r="D403" s="2"/>
      <c r="E403" s="2"/>
      <c r="G403" s="2"/>
      <c r="H403" s="2"/>
    </row>
    <row r="404" spans="4:8" ht="22.5" customHeight="1" x14ac:dyDescent="0.2">
      <c r="D404" s="2"/>
      <c r="E404" s="2"/>
      <c r="G404" s="2"/>
      <c r="H404" s="2"/>
    </row>
    <row r="405" spans="4:8" ht="22.5" customHeight="1" x14ac:dyDescent="0.2">
      <c r="D405" s="2"/>
      <c r="E405" s="2"/>
      <c r="G405" s="2"/>
      <c r="H405" s="2"/>
    </row>
    <row r="406" spans="4:8" ht="22.5" customHeight="1" x14ac:dyDescent="0.2">
      <c r="D406" s="2"/>
      <c r="E406" s="2"/>
      <c r="G406" s="2"/>
      <c r="H406" s="2"/>
    </row>
    <row r="407" spans="4:8" ht="22.5" customHeight="1" x14ac:dyDescent="0.2">
      <c r="D407" s="2"/>
      <c r="E407" s="2"/>
      <c r="G407" s="2"/>
      <c r="H407" s="2"/>
    </row>
    <row r="408" spans="4:8" ht="22.5" customHeight="1" x14ac:dyDescent="0.2">
      <c r="D408" s="2"/>
      <c r="E408" s="2"/>
      <c r="G408" s="2"/>
      <c r="H408" s="2"/>
    </row>
    <row r="409" spans="4:8" ht="22.5" customHeight="1" x14ac:dyDescent="0.2">
      <c r="D409" s="2"/>
      <c r="E409" s="2"/>
      <c r="G409" s="2"/>
      <c r="H409" s="2"/>
    </row>
    <row r="410" spans="4:8" ht="22.5" customHeight="1" x14ac:dyDescent="0.2">
      <c r="D410" s="2"/>
      <c r="E410" s="2"/>
      <c r="G410" s="2"/>
      <c r="H410" s="2"/>
    </row>
    <row r="411" spans="4:8" ht="22.5" customHeight="1" x14ac:dyDescent="0.2">
      <c r="D411" s="2"/>
      <c r="E411" s="2"/>
      <c r="G411" s="2"/>
      <c r="H411" s="2"/>
    </row>
    <row r="412" spans="4:8" ht="22.5" customHeight="1" x14ac:dyDescent="0.2">
      <c r="D412" s="2"/>
      <c r="E412" s="2"/>
      <c r="G412" s="2"/>
      <c r="H412" s="2"/>
    </row>
    <row r="413" spans="4:8" ht="22.5" customHeight="1" x14ac:dyDescent="0.2">
      <c r="D413" s="2"/>
      <c r="E413" s="2"/>
      <c r="G413" s="2"/>
      <c r="H413" s="2"/>
    </row>
    <row r="414" spans="4:8" ht="22.5" customHeight="1" x14ac:dyDescent="0.2">
      <c r="D414" s="2"/>
      <c r="E414" s="2"/>
      <c r="G414" s="2"/>
      <c r="H414" s="2"/>
    </row>
    <row r="415" spans="4:8" ht="22.5" customHeight="1" x14ac:dyDescent="0.2">
      <c r="D415" s="2"/>
      <c r="E415" s="2"/>
      <c r="G415" s="2"/>
      <c r="H415" s="2"/>
    </row>
    <row r="416" spans="4:8" ht="22.5" customHeight="1" x14ac:dyDescent="0.2">
      <c r="D416" s="2"/>
      <c r="E416" s="2"/>
      <c r="G416" s="2"/>
      <c r="H416" s="2"/>
    </row>
    <row r="417" spans="4:8" ht="22.5" customHeight="1" x14ac:dyDescent="0.2">
      <c r="D417" s="2"/>
      <c r="E417" s="2"/>
      <c r="G417" s="2"/>
      <c r="H417" s="2"/>
    </row>
    <row r="418" spans="4:8" ht="22.5" customHeight="1" x14ac:dyDescent="0.2">
      <c r="D418" s="2"/>
      <c r="E418" s="2"/>
      <c r="G418" s="2"/>
      <c r="H418" s="2"/>
    </row>
    <row r="419" spans="4:8" ht="22.5" customHeight="1" x14ac:dyDescent="0.2">
      <c r="D419" s="2"/>
      <c r="E419" s="2"/>
      <c r="G419" s="2"/>
      <c r="H419" s="2"/>
    </row>
    <row r="420" spans="4:8" ht="22.5" customHeight="1" x14ac:dyDescent="0.2">
      <c r="D420" s="2"/>
      <c r="E420" s="2"/>
      <c r="G420" s="2"/>
      <c r="H420" s="2"/>
    </row>
    <row r="421" spans="4:8" ht="22.5" customHeight="1" x14ac:dyDescent="0.2">
      <c r="D421" s="2"/>
      <c r="E421" s="2"/>
      <c r="G421" s="2"/>
      <c r="H421" s="2"/>
    </row>
    <row r="422" spans="4:8" ht="22.5" customHeight="1" x14ac:dyDescent="0.2">
      <c r="D422" s="2"/>
      <c r="E422" s="2"/>
      <c r="G422" s="2"/>
      <c r="H422" s="2"/>
    </row>
    <row r="423" spans="4:8" ht="22.5" customHeight="1" x14ac:dyDescent="0.2">
      <c r="D423" s="2"/>
      <c r="E423" s="2"/>
      <c r="G423" s="2"/>
      <c r="H423" s="2"/>
    </row>
    <row r="424" spans="4:8" ht="22.5" customHeight="1" x14ac:dyDescent="0.2">
      <c r="D424" s="2"/>
      <c r="E424" s="2"/>
      <c r="G424" s="2"/>
      <c r="H424" s="2"/>
    </row>
    <row r="425" spans="4:8" ht="22.5" customHeight="1" x14ac:dyDescent="0.2">
      <c r="D425" s="2"/>
      <c r="E425" s="2"/>
      <c r="G425" s="2"/>
      <c r="H425" s="2"/>
    </row>
    <row r="426" spans="4:8" ht="22.5" customHeight="1" x14ac:dyDescent="0.2">
      <c r="D426" s="2"/>
      <c r="E426" s="2"/>
      <c r="G426" s="2"/>
      <c r="H426" s="2"/>
    </row>
    <row r="427" spans="4:8" ht="22.5" customHeight="1" x14ac:dyDescent="0.2">
      <c r="D427" s="2"/>
      <c r="E427" s="2"/>
      <c r="G427" s="2"/>
      <c r="H427" s="2"/>
    </row>
    <row r="428" spans="4:8" ht="22.5" customHeight="1" x14ac:dyDescent="0.2">
      <c r="D428" s="2"/>
      <c r="E428" s="2"/>
      <c r="G428" s="2"/>
      <c r="H428" s="2"/>
    </row>
    <row r="429" spans="4:8" ht="22.5" customHeight="1" x14ac:dyDescent="0.2">
      <c r="D429" s="2"/>
      <c r="E429" s="2"/>
      <c r="G429" s="2"/>
      <c r="H429" s="2"/>
    </row>
    <row r="430" spans="4:8" ht="22.5" customHeight="1" x14ac:dyDescent="0.2">
      <c r="D430" s="2"/>
      <c r="E430" s="2"/>
      <c r="G430" s="2"/>
      <c r="H430" s="2"/>
    </row>
    <row r="431" spans="4:8" ht="22.5" customHeight="1" x14ac:dyDescent="0.2">
      <c r="D431" s="2"/>
      <c r="E431" s="2"/>
      <c r="G431" s="2"/>
      <c r="H431" s="2"/>
    </row>
    <row r="432" spans="4:8" ht="22.5" customHeight="1" x14ac:dyDescent="0.2">
      <c r="D432" s="2"/>
      <c r="E432" s="2"/>
      <c r="G432" s="2"/>
      <c r="H432" s="2"/>
    </row>
    <row r="433" spans="4:8" ht="22.5" customHeight="1" x14ac:dyDescent="0.2">
      <c r="D433" s="2"/>
      <c r="E433" s="2"/>
      <c r="G433" s="2"/>
      <c r="H433" s="2"/>
    </row>
    <row r="434" spans="4:8" ht="22.5" customHeight="1" x14ac:dyDescent="0.2">
      <c r="D434" s="2"/>
      <c r="E434" s="2"/>
      <c r="G434" s="2"/>
      <c r="H434" s="2"/>
    </row>
    <row r="435" spans="4:8" ht="22.5" customHeight="1" x14ac:dyDescent="0.2">
      <c r="D435" s="2"/>
      <c r="E435" s="2"/>
      <c r="G435" s="2"/>
      <c r="H435" s="2"/>
    </row>
    <row r="436" spans="4:8" ht="22.5" customHeight="1" x14ac:dyDescent="0.2">
      <c r="D436" s="2"/>
      <c r="E436" s="2"/>
      <c r="G436" s="2"/>
      <c r="H436" s="2"/>
    </row>
    <row r="437" spans="4:8" ht="22.5" customHeight="1" x14ac:dyDescent="0.2">
      <c r="D437" s="2"/>
      <c r="E437" s="2"/>
      <c r="G437" s="2"/>
      <c r="H437" s="2"/>
    </row>
    <row r="438" spans="4:8" ht="22.5" customHeight="1" x14ac:dyDescent="0.2">
      <c r="D438" s="2"/>
      <c r="E438" s="2"/>
      <c r="G438" s="2"/>
      <c r="H438" s="2"/>
    </row>
    <row r="439" spans="4:8" ht="22.5" customHeight="1" x14ac:dyDescent="0.2">
      <c r="D439" s="2"/>
      <c r="E439" s="2"/>
      <c r="G439" s="2"/>
      <c r="H439" s="2"/>
    </row>
    <row r="440" spans="4:8" ht="22.5" customHeight="1" x14ac:dyDescent="0.2">
      <c r="D440" s="2"/>
      <c r="E440" s="2"/>
      <c r="G440" s="2"/>
      <c r="H440" s="2"/>
    </row>
    <row r="441" spans="4:8" ht="22.5" customHeight="1" x14ac:dyDescent="0.2">
      <c r="D441" s="2"/>
      <c r="E441" s="2"/>
      <c r="G441" s="2"/>
      <c r="H441" s="2"/>
    </row>
    <row r="442" spans="4:8" ht="22.5" customHeight="1" x14ac:dyDescent="0.2">
      <c r="D442" s="2"/>
      <c r="E442" s="2"/>
      <c r="G442" s="2"/>
      <c r="H442" s="2"/>
    </row>
    <row r="443" spans="4:8" ht="22.5" customHeight="1" x14ac:dyDescent="0.2">
      <c r="D443" s="2"/>
      <c r="E443" s="2"/>
      <c r="G443" s="2"/>
      <c r="H443" s="2"/>
    </row>
    <row r="444" spans="4:8" ht="22.5" customHeight="1" x14ac:dyDescent="0.2">
      <c r="D444" s="2"/>
      <c r="E444" s="2"/>
      <c r="G444" s="2"/>
      <c r="H444" s="2"/>
    </row>
    <row r="445" spans="4:8" ht="22.5" customHeight="1" x14ac:dyDescent="0.2">
      <c r="D445" s="2"/>
      <c r="E445" s="2"/>
      <c r="G445" s="2"/>
      <c r="H445" s="2"/>
    </row>
    <row r="446" spans="4:8" ht="22.5" customHeight="1" x14ac:dyDescent="0.2">
      <c r="D446" s="2"/>
      <c r="E446" s="2"/>
      <c r="G446" s="2"/>
      <c r="H446" s="2"/>
    </row>
    <row r="447" spans="4:8" ht="22.5" customHeight="1" x14ac:dyDescent="0.2">
      <c r="D447" s="2"/>
      <c r="E447" s="2"/>
      <c r="G447" s="2"/>
      <c r="H447" s="2"/>
    </row>
    <row r="448" spans="4:8" ht="22.5" customHeight="1" x14ac:dyDescent="0.2">
      <c r="D448" s="2"/>
      <c r="E448" s="2"/>
      <c r="G448" s="2"/>
      <c r="H448" s="2"/>
    </row>
    <row r="449" spans="4:8" ht="22.5" customHeight="1" x14ac:dyDescent="0.2">
      <c r="D449" s="2"/>
      <c r="E449" s="2"/>
      <c r="G449" s="2"/>
      <c r="H449" s="2"/>
    </row>
    <row r="450" spans="4:8" ht="22.5" customHeight="1" x14ac:dyDescent="0.2">
      <c r="D450" s="2"/>
      <c r="E450" s="2"/>
      <c r="G450" s="2"/>
      <c r="H450" s="2"/>
    </row>
    <row r="451" spans="4:8" ht="22.5" customHeight="1" x14ac:dyDescent="0.2">
      <c r="D451" s="2"/>
      <c r="E451" s="2"/>
      <c r="G451" s="2"/>
      <c r="H451" s="2"/>
    </row>
    <row r="452" spans="4:8" ht="22.5" customHeight="1" x14ac:dyDescent="0.2">
      <c r="D452" s="2"/>
      <c r="E452" s="2"/>
      <c r="G452" s="2"/>
      <c r="H452" s="2"/>
    </row>
    <row r="453" spans="4:8" ht="22.5" customHeight="1" x14ac:dyDescent="0.2">
      <c r="D453" s="2"/>
      <c r="E453" s="2"/>
      <c r="G453" s="2"/>
      <c r="H453" s="2"/>
    </row>
    <row r="454" spans="4:8" ht="22.5" customHeight="1" x14ac:dyDescent="0.2">
      <c r="D454" s="2"/>
      <c r="E454" s="2"/>
      <c r="G454" s="2"/>
      <c r="H454" s="2"/>
    </row>
    <row r="455" spans="4:8" ht="22.5" customHeight="1" x14ac:dyDescent="0.2">
      <c r="D455" s="2"/>
      <c r="E455" s="2"/>
      <c r="G455" s="2"/>
      <c r="H455" s="2"/>
    </row>
    <row r="456" spans="4:8" ht="22.5" customHeight="1" x14ac:dyDescent="0.2">
      <c r="D456" s="2"/>
      <c r="E456" s="2"/>
      <c r="G456" s="2"/>
      <c r="H456" s="2"/>
    </row>
    <row r="457" spans="4:8" ht="22.5" customHeight="1" x14ac:dyDescent="0.2">
      <c r="D457" s="2"/>
      <c r="E457" s="2"/>
      <c r="G457" s="2"/>
      <c r="H457" s="2"/>
    </row>
    <row r="458" spans="4:8" ht="22.5" customHeight="1" x14ac:dyDescent="0.2">
      <c r="D458" s="2"/>
      <c r="E458" s="2"/>
      <c r="G458" s="2"/>
      <c r="H458" s="2"/>
    </row>
    <row r="459" spans="4:8" ht="22.5" customHeight="1" x14ac:dyDescent="0.2">
      <c r="D459" s="2"/>
      <c r="E459" s="2"/>
      <c r="G459" s="2"/>
      <c r="H459" s="2"/>
    </row>
    <row r="460" spans="4:8" ht="22.5" customHeight="1" x14ac:dyDescent="0.2">
      <c r="D460" s="2"/>
      <c r="E460" s="2"/>
      <c r="G460" s="2"/>
      <c r="H460" s="2"/>
    </row>
    <row r="461" spans="4:8" ht="22.5" customHeight="1" x14ac:dyDescent="0.2">
      <c r="D461" s="2"/>
      <c r="E461" s="2"/>
      <c r="G461" s="2"/>
      <c r="H461" s="2"/>
    </row>
    <row r="462" spans="4:8" ht="22.5" customHeight="1" x14ac:dyDescent="0.2">
      <c r="D462" s="2"/>
      <c r="E462" s="2"/>
      <c r="G462" s="2"/>
      <c r="H462" s="2"/>
    </row>
    <row r="463" spans="4:8" ht="22.5" customHeight="1" x14ac:dyDescent="0.2">
      <c r="D463" s="2"/>
      <c r="E463" s="2"/>
      <c r="G463" s="2"/>
      <c r="H463" s="2"/>
    </row>
    <row r="464" spans="4:8" ht="22.5" customHeight="1" x14ac:dyDescent="0.2">
      <c r="D464" s="2"/>
      <c r="E464" s="2"/>
      <c r="G464" s="2"/>
      <c r="H464" s="2"/>
    </row>
    <row r="465" spans="4:8" ht="22.5" customHeight="1" x14ac:dyDescent="0.2">
      <c r="D465" s="2"/>
      <c r="E465" s="2"/>
      <c r="G465" s="2"/>
      <c r="H465" s="2"/>
    </row>
    <row r="466" spans="4:8" ht="22.5" customHeight="1" x14ac:dyDescent="0.2">
      <c r="D466" s="2"/>
      <c r="E466" s="2"/>
      <c r="G466" s="2"/>
      <c r="H466" s="2"/>
    </row>
    <row r="467" spans="4:8" ht="22.5" customHeight="1" x14ac:dyDescent="0.2">
      <c r="D467" s="2"/>
      <c r="E467" s="2"/>
      <c r="G467" s="2"/>
      <c r="H467" s="2"/>
    </row>
    <row r="468" spans="4:8" ht="22.5" customHeight="1" x14ac:dyDescent="0.2">
      <c r="D468" s="2"/>
      <c r="E468" s="2"/>
      <c r="G468" s="2"/>
      <c r="H468" s="2"/>
    </row>
    <row r="469" spans="4:8" ht="22.5" customHeight="1" x14ac:dyDescent="0.2">
      <c r="D469" s="2"/>
      <c r="E469" s="2"/>
      <c r="G469" s="2"/>
      <c r="H469" s="2"/>
    </row>
    <row r="470" spans="4:8" ht="22.5" customHeight="1" x14ac:dyDescent="0.2">
      <c r="D470" s="2"/>
      <c r="E470" s="2"/>
      <c r="G470" s="2"/>
      <c r="H470" s="2"/>
    </row>
    <row r="471" spans="4:8" ht="22.5" customHeight="1" x14ac:dyDescent="0.2">
      <c r="D471" s="2"/>
      <c r="E471" s="2"/>
      <c r="G471" s="2"/>
      <c r="H471" s="2"/>
    </row>
    <row r="472" spans="4:8" ht="22.5" customHeight="1" x14ac:dyDescent="0.2">
      <c r="D472" s="2"/>
      <c r="E472" s="2"/>
      <c r="G472" s="2"/>
      <c r="H472" s="2"/>
    </row>
    <row r="473" spans="4:8" ht="22.5" customHeight="1" x14ac:dyDescent="0.2">
      <c r="D473" s="2"/>
      <c r="E473" s="2"/>
      <c r="G473" s="2"/>
      <c r="H473" s="2"/>
    </row>
    <row r="474" spans="4:8" ht="22.5" customHeight="1" x14ac:dyDescent="0.2">
      <c r="D474" s="2"/>
      <c r="E474" s="2"/>
      <c r="G474" s="2"/>
      <c r="H474" s="2"/>
    </row>
    <row r="475" spans="4:8" ht="22.5" customHeight="1" x14ac:dyDescent="0.2">
      <c r="D475" s="2"/>
      <c r="E475" s="2"/>
      <c r="G475" s="2"/>
      <c r="H475" s="2"/>
    </row>
    <row r="476" spans="4:8" ht="22.5" customHeight="1" x14ac:dyDescent="0.2">
      <c r="D476" s="2"/>
      <c r="E476" s="2"/>
      <c r="G476" s="2"/>
      <c r="H476" s="2"/>
    </row>
    <row r="477" spans="4:8" ht="22.5" customHeight="1" x14ac:dyDescent="0.2">
      <c r="D477" s="2"/>
      <c r="E477" s="2"/>
      <c r="G477" s="2"/>
      <c r="H477" s="2"/>
    </row>
    <row r="478" spans="4:8" ht="22.5" customHeight="1" x14ac:dyDescent="0.2">
      <c r="D478" s="2"/>
      <c r="E478" s="2"/>
      <c r="G478" s="2"/>
      <c r="H478" s="2"/>
    </row>
    <row r="479" spans="4:8" ht="22.5" customHeight="1" x14ac:dyDescent="0.2">
      <c r="D479" s="2"/>
      <c r="E479" s="2"/>
      <c r="G479" s="2"/>
      <c r="H479" s="2"/>
    </row>
    <row r="480" spans="4:8" ht="22.5" customHeight="1" x14ac:dyDescent="0.2">
      <c r="D480" s="2"/>
      <c r="E480" s="2"/>
      <c r="G480" s="2"/>
      <c r="H480" s="2"/>
    </row>
    <row r="481" spans="4:8" ht="22.5" customHeight="1" x14ac:dyDescent="0.2">
      <c r="D481" s="2"/>
      <c r="E481" s="2"/>
      <c r="G481" s="2"/>
      <c r="H481" s="2"/>
    </row>
    <row r="482" spans="4:8" ht="22.5" customHeight="1" x14ac:dyDescent="0.2">
      <c r="D482" s="2"/>
      <c r="E482" s="2"/>
      <c r="G482" s="2"/>
      <c r="H482" s="2"/>
    </row>
    <row r="483" spans="4:8" ht="22.5" customHeight="1" x14ac:dyDescent="0.2">
      <c r="D483" s="2"/>
      <c r="E483" s="2"/>
      <c r="G483" s="2"/>
      <c r="H483" s="2"/>
    </row>
    <row r="484" spans="4:8" ht="22.5" customHeight="1" x14ac:dyDescent="0.2">
      <c r="D484" s="2"/>
      <c r="E484" s="2"/>
      <c r="G484" s="2"/>
      <c r="H484" s="2"/>
    </row>
    <row r="485" spans="4:8" ht="22.5" customHeight="1" x14ac:dyDescent="0.2">
      <c r="D485" s="2"/>
      <c r="E485" s="2"/>
      <c r="G485" s="2"/>
      <c r="H485" s="2"/>
    </row>
    <row r="486" spans="4:8" ht="22.5" customHeight="1" x14ac:dyDescent="0.2">
      <c r="D486" s="2"/>
      <c r="E486" s="2"/>
      <c r="G486" s="2"/>
      <c r="H486" s="2"/>
    </row>
    <row r="487" spans="4:8" ht="22.5" customHeight="1" x14ac:dyDescent="0.2">
      <c r="D487" s="2"/>
      <c r="E487" s="2"/>
      <c r="G487" s="2"/>
      <c r="H487" s="2"/>
    </row>
    <row r="488" spans="4:8" ht="22.5" customHeight="1" x14ac:dyDescent="0.2">
      <c r="D488" s="2"/>
      <c r="E488" s="2"/>
      <c r="G488" s="2"/>
      <c r="H488" s="2"/>
    </row>
    <row r="489" spans="4:8" ht="22.5" customHeight="1" x14ac:dyDescent="0.2">
      <c r="D489" s="2"/>
      <c r="E489" s="2"/>
      <c r="G489" s="2"/>
      <c r="H489" s="2"/>
    </row>
    <row r="490" spans="4:8" ht="22.5" customHeight="1" x14ac:dyDescent="0.2">
      <c r="D490" s="2"/>
      <c r="E490" s="2"/>
      <c r="G490" s="2"/>
      <c r="H490" s="2"/>
    </row>
    <row r="491" spans="4:8" ht="22.5" customHeight="1" x14ac:dyDescent="0.2">
      <c r="D491" s="2"/>
      <c r="E491" s="2"/>
      <c r="G491" s="2"/>
      <c r="H491" s="2"/>
    </row>
    <row r="492" spans="4:8" ht="22.5" customHeight="1" x14ac:dyDescent="0.2">
      <c r="D492" s="2"/>
      <c r="E492" s="2"/>
      <c r="G492" s="2"/>
      <c r="H492" s="2"/>
    </row>
    <row r="493" spans="4:8" ht="22.5" customHeight="1" x14ac:dyDescent="0.2">
      <c r="D493" s="2"/>
      <c r="E493" s="2"/>
      <c r="G493" s="2"/>
      <c r="H493" s="2"/>
    </row>
    <row r="494" spans="4:8" ht="22.5" customHeight="1" x14ac:dyDescent="0.2">
      <c r="D494" s="2"/>
      <c r="E494" s="2"/>
      <c r="G494" s="2"/>
      <c r="H494" s="2"/>
    </row>
    <row r="495" spans="4:8" ht="22.5" customHeight="1" x14ac:dyDescent="0.2">
      <c r="D495" s="2"/>
      <c r="E495" s="2"/>
      <c r="G495" s="2"/>
      <c r="H495" s="2"/>
    </row>
    <row r="496" spans="4:8" ht="22.5" customHeight="1" x14ac:dyDescent="0.2">
      <c r="D496" s="2"/>
      <c r="E496" s="2"/>
      <c r="G496" s="2"/>
      <c r="H496" s="2"/>
    </row>
    <row r="497" spans="4:8" ht="22.5" customHeight="1" x14ac:dyDescent="0.2">
      <c r="D497" s="2"/>
      <c r="E497" s="2"/>
      <c r="G497" s="2"/>
      <c r="H497" s="2"/>
    </row>
    <row r="498" spans="4:8" ht="22.5" customHeight="1" x14ac:dyDescent="0.2">
      <c r="D498" s="2"/>
      <c r="E498" s="2"/>
      <c r="G498" s="2"/>
      <c r="H498" s="2"/>
    </row>
    <row r="499" spans="4:8" ht="22.5" customHeight="1" x14ac:dyDescent="0.2">
      <c r="D499" s="2"/>
      <c r="E499" s="2"/>
      <c r="G499" s="2"/>
      <c r="H499" s="2"/>
    </row>
    <row r="500" spans="4:8" ht="22.5" customHeight="1" x14ac:dyDescent="0.2">
      <c r="D500" s="2"/>
      <c r="E500" s="2"/>
      <c r="G500" s="2"/>
      <c r="H500" s="2"/>
    </row>
    <row r="501" spans="4:8" ht="22.5" customHeight="1" x14ac:dyDescent="0.2">
      <c r="D501" s="2"/>
      <c r="E501" s="2"/>
      <c r="G501" s="2"/>
      <c r="H501" s="2"/>
    </row>
    <row r="502" spans="4:8" ht="22.5" customHeight="1" x14ac:dyDescent="0.2">
      <c r="D502" s="2"/>
      <c r="E502" s="2"/>
      <c r="G502" s="2"/>
      <c r="H502" s="2"/>
    </row>
    <row r="503" spans="4:8" ht="22.5" customHeight="1" x14ac:dyDescent="0.2">
      <c r="D503" s="2"/>
      <c r="E503" s="2"/>
      <c r="G503" s="2"/>
      <c r="H503" s="2"/>
    </row>
    <row r="504" spans="4:8" ht="22.5" customHeight="1" x14ac:dyDescent="0.2">
      <c r="D504" s="2"/>
      <c r="E504" s="2"/>
      <c r="G504" s="2"/>
      <c r="H504" s="2"/>
    </row>
    <row r="505" spans="4:8" ht="22.5" customHeight="1" x14ac:dyDescent="0.2">
      <c r="D505" s="2"/>
      <c r="E505" s="2"/>
      <c r="G505" s="2"/>
      <c r="H505" s="2"/>
    </row>
    <row r="506" spans="4:8" ht="22.5" customHeight="1" x14ac:dyDescent="0.2">
      <c r="D506" s="2"/>
      <c r="E506" s="2"/>
      <c r="G506" s="2"/>
      <c r="H506" s="2"/>
    </row>
    <row r="507" spans="4:8" ht="22.5" customHeight="1" x14ac:dyDescent="0.2">
      <c r="D507" s="2"/>
      <c r="E507" s="2"/>
      <c r="G507" s="2"/>
      <c r="H507" s="2"/>
    </row>
    <row r="508" spans="4:8" ht="22.5" customHeight="1" x14ac:dyDescent="0.2">
      <c r="D508" s="2"/>
      <c r="E508" s="2"/>
      <c r="G508" s="2"/>
      <c r="H508" s="2"/>
    </row>
    <row r="509" spans="4:8" ht="22.5" customHeight="1" x14ac:dyDescent="0.2">
      <c r="D509" s="2"/>
      <c r="E509" s="2"/>
      <c r="G509" s="2"/>
      <c r="H509" s="2"/>
    </row>
    <row r="510" spans="4:8" ht="22.5" customHeight="1" x14ac:dyDescent="0.2">
      <c r="D510" s="2"/>
      <c r="E510" s="2"/>
      <c r="G510" s="2"/>
      <c r="H510" s="2"/>
    </row>
    <row r="511" spans="4:8" ht="22.5" customHeight="1" x14ac:dyDescent="0.2">
      <c r="D511" s="2"/>
      <c r="E511" s="2"/>
      <c r="G511" s="2"/>
      <c r="H511" s="2"/>
    </row>
    <row r="512" spans="4:8" ht="22.5" customHeight="1" x14ac:dyDescent="0.2">
      <c r="D512" s="2"/>
      <c r="E512" s="2"/>
      <c r="G512" s="2"/>
      <c r="H512" s="2"/>
    </row>
    <row r="513" spans="4:8" ht="22.5" customHeight="1" x14ac:dyDescent="0.2">
      <c r="D513" s="2"/>
      <c r="E513" s="2"/>
      <c r="G513" s="2"/>
      <c r="H513" s="2"/>
    </row>
    <row r="514" spans="4:8" ht="22.5" customHeight="1" x14ac:dyDescent="0.2">
      <c r="D514" s="2"/>
      <c r="E514" s="2"/>
      <c r="G514" s="2"/>
      <c r="H514" s="2"/>
    </row>
    <row r="515" spans="4:8" ht="22.5" customHeight="1" x14ac:dyDescent="0.2">
      <c r="D515" s="2"/>
      <c r="E515" s="2"/>
      <c r="G515" s="2"/>
      <c r="H515" s="2"/>
    </row>
    <row r="516" spans="4:8" ht="22.5" customHeight="1" x14ac:dyDescent="0.2">
      <c r="D516" s="2"/>
      <c r="E516" s="2"/>
      <c r="G516" s="2"/>
      <c r="H516" s="2"/>
    </row>
    <row r="517" spans="4:8" ht="22.5" customHeight="1" x14ac:dyDescent="0.2">
      <c r="D517" s="2"/>
      <c r="E517" s="2"/>
      <c r="G517" s="2"/>
      <c r="H517" s="2"/>
    </row>
    <row r="518" spans="4:8" ht="22.5" customHeight="1" x14ac:dyDescent="0.2">
      <c r="D518" s="2"/>
      <c r="E518" s="2"/>
      <c r="G518" s="2"/>
      <c r="H518" s="2"/>
    </row>
    <row r="519" spans="4:8" ht="22.5" customHeight="1" x14ac:dyDescent="0.2">
      <c r="D519" s="2"/>
      <c r="E519" s="2"/>
      <c r="G519" s="2"/>
      <c r="H519" s="2"/>
    </row>
    <row r="520" spans="4:8" ht="22.5" customHeight="1" x14ac:dyDescent="0.2">
      <c r="D520" s="2"/>
      <c r="E520" s="2"/>
      <c r="G520" s="2"/>
      <c r="H520" s="2"/>
    </row>
    <row r="521" spans="4:8" ht="22.5" customHeight="1" x14ac:dyDescent="0.2">
      <c r="D521" s="2"/>
      <c r="E521" s="2"/>
      <c r="G521" s="2"/>
      <c r="H521" s="2"/>
    </row>
    <row r="522" spans="4:8" ht="22.5" customHeight="1" x14ac:dyDescent="0.2">
      <c r="D522" s="2"/>
      <c r="E522" s="2"/>
      <c r="G522" s="2"/>
      <c r="H522" s="2"/>
    </row>
    <row r="523" spans="4:8" ht="22.5" customHeight="1" x14ac:dyDescent="0.2">
      <c r="D523" s="2"/>
      <c r="E523" s="2"/>
      <c r="G523" s="2"/>
      <c r="H523" s="2"/>
    </row>
    <row r="524" spans="4:8" ht="22.5" customHeight="1" x14ac:dyDescent="0.2">
      <c r="D524" s="2"/>
      <c r="E524" s="2"/>
      <c r="G524" s="2"/>
      <c r="H524" s="2"/>
    </row>
    <row r="525" spans="4:8" ht="22.5" customHeight="1" x14ac:dyDescent="0.2">
      <c r="D525" s="2"/>
      <c r="E525" s="2"/>
      <c r="G525" s="2"/>
      <c r="H525" s="2"/>
    </row>
    <row r="526" spans="4:8" ht="22.5" customHeight="1" x14ac:dyDescent="0.2">
      <c r="D526" s="2"/>
      <c r="E526" s="2"/>
      <c r="G526" s="2"/>
      <c r="H526" s="2"/>
    </row>
    <row r="527" spans="4:8" ht="22.5" customHeight="1" x14ac:dyDescent="0.2">
      <c r="D527" s="2"/>
      <c r="E527" s="2"/>
      <c r="G527" s="2"/>
      <c r="H527" s="2"/>
    </row>
    <row r="528" spans="4:8" ht="22.5" customHeight="1" x14ac:dyDescent="0.2">
      <c r="D528" s="2"/>
      <c r="E528" s="2"/>
      <c r="G528" s="2"/>
      <c r="H528" s="2"/>
    </row>
    <row r="529" spans="4:8" ht="22.5" customHeight="1" x14ac:dyDescent="0.2">
      <c r="D529" s="2"/>
      <c r="E529" s="2"/>
      <c r="G529" s="2"/>
      <c r="H529" s="2"/>
    </row>
    <row r="530" spans="4:8" ht="22.5" customHeight="1" x14ac:dyDescent="0.2">
      <c r="D530" s="2"/>
      <c r="E530" s="2"/>
      <c r="G530" s="2"/>
      <c r="H530" s="2"/>
    </row>
    <row r="531" spans="4:8" ht="22.5" customHeight="1" x14ac:dyDescent="0.2">
      <c r="D531" s="2"/>
      <c r="E531" s="2"/>
      <c r="G531" s="2"/>
      <c r="H531" s="2"/>
    </row>
    <row r="532" spans="4:8" ht="22.5" customHeight="1" x14ac:dyDescent="0.2">
      <c r="D532" s="2"/>
      <c r="E532" s="2"/>
      <c r="G532" s="2"/>
      <c r="H532" s="2"/>
    </row>
    <row r="533" spans="4:8" ht="22.5" customHeight="1" x14ac:dyDescent="0.2">
      <c r="D533" s="2"/>
      <c r="E533" s="2"/>
      <c r="G533" s="2"/>
      <c r="H533" s="2"/>
    </row>
    <row r="534" spans="4:8" ht="22.5" customHeight="1" x14ac:dyDescent="0.2">
      <c r="D534" s="2"/>
      <c r="E534" s="2"/>
      <c r="G534" s="2"/>
      <c r="H534" s="2"/>
    </row>
    <row r="535" spans="4:8" ht="22.5" customHeight="1" x14ac:dyDescent="0.2">
      <c r="D535" s="2"/>
      <c r="E535" s="2"/>
      <c r="G535" s="2"/>
      <c r="H535" s="2"/>
    </row>
    <row r="536" spans="4:8" ht="22.5" customHeight="1" x14ac:dyDescent="0.2">
      <c r="D536" s="2"/>
      <c r="E536" s="2"/>
      <c r="G536" s="2"/>
      <c r="H536" s="2"/>
    </row>
    <row r="537" spans="4:8" ht="22.5" customHeight="1" x14ac:dyDescent="0.2">
      <c r="D537" s="2"/>
      <c r="E537" s="2"/>
      <c r="G537" s="2"/>
      <c r="H537" s="2"/>
    </row>
    <row r="538" spans="4:8" ht="22.5" customHeight="1" x14ac:dyDescent="0.2">
      <c r="D538" s="2"/>
      <c r="E538" s="2"/>
      <c r="G538" s="2"/>
      <c r="H538" s="2"/>
    </row>
    <row r="539" spans="4:8" ht="22.5" customHeight="1" x14ac:dyDescent="0.2">
      <c r="D539" s="2"/>
      <c r="E539" s="2"/>
      <c r="G539" s="2"/>
      <c r="H539" s="2"/>
    </row>
    <row r="540" spans="4:8" ht="22.5" customHeight="1" x14ac:dyDescent="0.2">
      <c r="D540" s="2"/>
      <c r="E540" s="2"/>
      <c r="G540" s="2"/>
      <c r="H540" s="2"/>
    </row>
    <row r="541" spans="4:8" ht="22.5" customHeight="1" x14ac:dyDescent="0.2">
      <c r="D541" s="2"/>
      <c r="E541" s="2"/>
      <c r="G541" s="2"/>
      <c r="H541" s="2"/>
    </row>
    <row r="542" spans="4:8" ht="22.5" customHeight="1" x14ac:dyDescent="0.2">
      <c r="D542" s="2"/>
      <c r="E542" s="2"/>
      <c r="G542" s="2"/>
      <c r="H542" s="2"/>
    </row>
    <row r="543" spans="4:8" ht="22.5" customHeight="1" x14ac:dyDescent="0.2">
      <c r="D543" s="2"/>
      <c r="E543" s="2"/>
      <c r="G543" s="2"/>
      <c r="H543" s="2"/>
    </row>
    <row r="544" spans="4:8" ht="22.5" customHeight="1" x14ac:dyDescent="0.2">
      <c r="D544" s="2"/>
      <c r="E544" s="2"/>
      <c r="G544" s="2"/>
      <c r="H544" s="2"/>
    </row>
    <row r="545" spans="4:8" ht="22.5" customHeight="1" x14ac:dyDescent="0.2">
      <c r="D545" s="2"/>
      <c r="E545" s="2"/>
      <c r="G545" s="2"/>
      <c r="H545" s="2"/>
    </row>
    <row r="546" spans="4:8" ht="22.5" customHeight="1" x14ac:dyDescent="0.2">
      <c r="D546" s="2"/>
      <c r="E546" s="2"/>
      <c r="G546" s="2"/>
      <c r="H546" s="2"/>
    </row>
    <row r="547" spans="4:8" ht="22.5" customHeight="1" x14ac:dyDescent="0.2">
      <c r="D547" s="2"/>
      <c r="E547" s="2"/>
      <c r="G547" s="2"/>
      <c r="H547" s="2"/>
    </row>
    <row r="548" spans="4:8" ht="22.5" customHeight="1" x14ac:dyDescent="0.2">
      <c r="D548" s="2"/>
      <c r="E548" s="2"/>
      <c r="G548" s="2"/>
      <c r="H548" s="2"/>
    </row>
    <row r="549" spans="4:8" ht="22.5" customHeight="1" x14ac:dyDescent="0.2">
      <c r="D549" s="2"/>
      <c r="E549" s="2"/>
      <c r="G549" s="2"/>
      <c r="H549" s="2"/>
    </row>
    <row r="550" spans="4:8" ht="22.5" customHeight="1" x14ac:dyDescent="0.2">
      <c r="D550" s="2"/>
      <c r="E550" s="2"/>
      <c r="G550" s="2"/>
      <c r="H550" s="2"/>
    </row>
    <row r="551" spans="4:8" ht="22.5" customHeight="1" x14ac:dyDescent="0.2">
      <c r="D551" s="2"/>
      <c r="E551" s="2"/>
      <c r="G551" s="2"/>
      <c r="H551" s="2"/>
    </row>
    <row r="552" spans="4:8" ht="22.5" customHeight="1" x14ac:dyDescent="0.2">
      <c r="D552" s="2"/>
      <c r="E552" s="2"/>
      <c r="G552" s="2"/>
      <c r="H552" s="2"/>
    </row>
    <row r="553" spans="4:8" ht="22.5" customHeight="1" x14ac:dyDescent="0.2">
      <c r="D553" s="2"/>
      <c r="E553" s="2"/>
      <c r="G553" s="2"/>
      <c r="H553" s="2"/>
    </row>
    <row r="554" spans="4:8" ht="22.5" customHeight="1" x14ac:dyDescent="0.2">
      <c r="D554" s="2"/>
      <c r="E554" s="2"/>
      <c r="G554" s="2"/>
      <c r="H554" s="2"/>
    </row>
    <row r="555" spans="4:8" ht="22.5" customHeight="1" x14ac:dyDescent="0.2">
      <c r="D555" s="2"/>
      <c r="E555" s="2"/>
      <c r="G555" s="2"/>
      <c r="H555" s="2"/>
    </row>
    <row r="556" spans="4:8" ht="22.5" customHeight="1" x14ac:dyDescent="0.2">
      <c r="D556" s="2"/>
      <c r="E556" s="2"/>
      <c r="G556" s="2"/>
      <c r="H556" s="2"/>
    </row>
    <row r="557" spans="4:8" ht="22.5" customHeight="1" x14ac:dyDescent="0.2">
      <c r="D557" s="2"/>
      <c r="E557" s="2"/>
      <c r="G557" s="2"/>
      <c r="H557" s="2"/>
    </row>
    <row r="558" spans="4:8" ht="22.5" customHeight="1" x14ac:dyDescent="0.2">
      <c r="D558" s="2"/>
      <c r="E558" s="2"/>
      <c r="G558" s="2"/>
      <c r="H558" s="2"/>
    </row>
    <row r="559" spans="4:8" ht="22.5" customHeight="1" x14ac:dyDescent="0.2">
      <c r="D559" s="2"/>
      <c r="E559" s="2"/>
      <c r="G559" s="2"/>
      <c r="H559" s="2"/>
    </row>
    <row r="560" spans="4:8" ht="22.5" customHeight="1" x14ac:dyDescent="0.2">
      <c r="D560" s="2"/>
      <c r="E560" s="2"/>
      <c r="G560" s="2"/>
      <c r="H560" s="2"/>
    </row>
    <row r="561" spans="4:8" ht="22.5" customHeight="1" x14ac:dyDescent="0.2">
      <c r="D561" s="2"/>
      <c r="E561" s="2"/>
      <c r="G561" s="2"/>
      <c r="H561" s="2"/>
    </row>
    <row r="562" spans="4:8" ht="22.5" customHeight="1" x14ac:dyDescent="0.2">
      <c r="D562" s="2"/>
      <c r="E562" s="2"/>
      <c r="G562" s="2"/>
      <c r="H562" s="2"/>
    </row>
    <row r="563" spans="4:8" ht="22.5" customHeight="1" x14ac:dyDescent="0.2">
      <c r="D563" s="2"/>
      <c r="E563" s="2"/>
      <c r="G563" s="2"/>
      <c r="H563" s="2"/>
    </row>
    <row r="564" spans="4:8" ht="22.5" customHeight="1" x14ac:dyDescent="0.2">
      <c r="D564" s="2"/>
      <c r="E564" s="2"/>
      <c r="G564" s="2"/>
      <c r="H564" s="2"/>
    </row>
    <row r="565" spans="4:8" ht="22.5" customHeight="1" x14ac:dyDescent="0.2">
      <c r="D565" s="2"/>
      <c r="E565" s="2"/>
      <c r="G565" s="2"/>
      <c r="H565" s="2"/>
    </row>
    <row r="566" spans="4:8" ht="22.5" customHeight="1" x14ac:dyDescent="0.2">
      <c r="D566" s="2"/>
      <c r="E566" s="2"/>
      <c r="G566" s="2"/>
      <c r="H566" s="2"/>
    </row>
    <row r="567" spans="4:8" ht="22.5" customHeight="1" x14ac:dyDescent="0.2">
      <c r="D567" s="2"/>
      <c r="E567" s="2"/>
      <c r="G567" s="2"/>
      <c r="H567" s="2"/>
    </row>
    <row r="568" spans="4:8" ht="22.5" customHeight="1" x14ac:dyDescent="0.2">
      <c r="D568" s="2"/>
      <c r="E568" s="2"/>
      <c r="G568" s="2"/>
      <c r="H568" s="2"/>
    </row>
    <row r="569" spans="4:8" ht="22.5" customHeight="1" x14ac:dyDescent="0.2">
      <c r="D569" s="2"/>
      <c r="E569" s="2"/>
      <c r="G569" s="2"/>
      <c r="H569" s="2"/>
    </row>
    <row r="570" spans="4:8" ht="22.5" customHeight="1" x14ac:dyDescent="0.2">
      <c r="D570" s="2"/>
      <c r="E570" s="2"/>
      <c r="G570" s="2"/>
      <c r="H570" s="2"/>
    </row>
    <row r="571" spans="4:8" ht="22.5" customHeight="1" x14ac:dyDescent="0.2">
      <c r="D571" s="2"/>
      <c r="E571" s="2"/>
      <c r="G571" s="2"/>
      <c r="H571" s="2"/>
    </row>
    <row r="572" spans="4:8" ht="22.5" customHeight="1" x14ac:dyDescent="0.2">
      <c r="D572" s="2"/>
      <c r="E572" s="2"/>
      <c r="G572" s="2"/>
      <c r="H572" s="2"/>
    </row>
    <row r="573" spans="4:8" ht="22.5" customHeight="1" x14ac:dyDescent="0.2">
      <c r="D573" s="2"/>
      <c r="E573" s="2"/>
      <c r="G573" s="2"/>
      <c r="H573" s="2"/>
    </row>
    <row r="574" spans="4:8" ht="22.5" customHeight="1" x14ac:dyDescent="0.2">
      <c r="D574" s="2"/>
      <c r="E574" s="2"/>
      <c r="G574" s="2"/>
      <c r="H574" s="2"/>
    </row>
    <row r="575" spans="4:8" ht="22.5" customHeight="1" x14ac:dyDescent="0.2">
      <c r="D575" s="2"/>
      <c r="E575" s="2"/>
      <c r="G575" s="2"/>
      <c r="H575" s="2"/>
    </row>
    <row r="576" spans="4:8" ht="22.5" customHeight="1" x14ac:dyDescent="0.2">
      <c r="D576" s="2"/>
      <c r="E576" s="2"/>
      <c r="G576" s="2"/>
      <c r="H576" s="2"/>
    </row>
    <row r="577" spans="4:8" ht="22.5" customHeight="1" x14ac:dyDescent="0.2">
      <c r="D577" s="2"/>
      <c r="E577" s="2"/>
      <c r="G577" s="2"/>
      <c r="H577" s="2"/>
    </row>
    <row r="578" spans="4:8" ht="22.5" customHeight="1" x14ac:dyDescent="0.2">
      <c r="D578" s="2"/>
      <c r="E578" s="2"/>
      <c r="G578" s="2"/>
      <c r="H578" s="2"/>
    </row>
    <row r="579" spans="4:8" ht="22.5" customHeight="1" x14ac:dyDescent="0.2">
      <c r="D579" s="2"/>
      <c r="E579" s="2"/>
      <c r="G579" s="2"/>
      <c r="H579" s="2"/>
    </row>
    <row r="580" spans="4:8" ht="22.5" customHeight="1" x14ac:dyDescent="0.2">
      <c r="D580" s="2"/>
      <c r="E580" s="2"/>
      <c r="G580" s="2"/>
      <c r="H580" s="2"/>
    </row>
    <row r="581" spans="4:8" ht="22.5" customHeight="1" x14ac:dyDescent="0.2">
      <c r="D581" s="2"/>
      <c r="E581" s="2"/>
      <c r="G581" s="2"/>
      <c r="H581" s="2"/>
    </row>
    <row r="582" spans="4:8" ht="22.5" customHeight="1" x14ac:dyDescent="0.2">
      <c r="D582" s="2"/>
      <c r="E582" s="2"/>
      <c r="G582" s="2"/>
      <c r="H582" s="2"/>
    </row>
    <row r="583" spans="4:8" ht="22.5" customHeight="1" x14ac:dyDescent="0.2">
      <c r="D583" s="2"/>
      <c r="E583" s="2"/>
      <c r="G583" s="2"/>
      <c r="H583" s="2"/>
    </row>
    <row r="584" spans="4:8" ht="22.5" customHeight="1" x14ac:dyDescent="0.2">
      <c r="D584" s="2"/>
      <c r="E584" s="2"/>
      <c r="G584" s="2"/>
      <c r="H584" s="2"/>
    </row>
    <row r="585" spans="4:8" ht="22.5" customHeight="1" x14ac:dyDescent="0.2">
      <c r="D585" s="2"/>
      <c r="E585" s="2"/>
      <c r="G585" s="2"/>
      <c r="H585" s="2"/>
    </row>
    <row r="586" spans="4:8" ht="22.5" customHeight="1" x14ac:dyDescent="0.2">
      <c r="D586" s="2"/>
      <c r="E586" s="2"/>
      <c r="G586" s="2"/>
      <c r="H586" s="2"/>
    </row>
    <row r="587" spans="4:8" ht="22.5" customHeight="1" x14ac:dyDescent="0.2">
      <c r="D587" s="2"/>
      <c r="E587" s="2"/>
      <c r="G587" s="2"/>
      <c r="H587" s="2"/>
    </row>
    <row r="588" spans="4:8" ht="22.5" customHeight="1" x14ac:dyDescent="0.2">
      <c r="D588" s="2"/>
      <c r="E588" s="2"/>
      <c r="G588" s="2"/>
      <c r="H588" s="2"/>
    </row>
    <row r="589" spans="4:8" ht="22.5" customHeight="1" x14ac:dyDescent="0.2">
      <c r="D589" s="2"/>
      <c r="E589" s="2"/>
      <c r="G589" s="2"/>
      <c r="H589" s="2"/>
    </row>
    <row r="590" spans="4:8" ht="22.5" customHeight="1" x14ac:dyDescent="0.2">
      <c r="D590" s="2"/>
      <c r="E590" s="2"/>
      <c r="G590" s="2"/>
      <c r="H590" s="2"/>
    </row>
    <row r="591" spans="4:8" ht="22.5" customHeight="1" x14ac:dyDescent="0.2">
      <c r="D591" s="2"/>
      <c r="E591" s="2"/>
      <c r="G591" s="2"/>
      <c r="H591" s="2"/>
    </row>
    <row r="592" spans="4:8" ht="22.5" customHeight="1" x14ac:dyDescent="0.2">
      <c r="D592" s="2"/>
      <c r="E592" s="2"/>
      <c r="G592" s="2"/>
      <c r="H592" s="2"/>
    </row>
    <row r="593" spans="4:8" ht="22.5" customHeight="1" x14ac:dyDescent="0.2">
      <c r="D593" s="2"/>
      <c r="E593" s="2"/>
      <c r="G593" s="2"/>
      <c r="H593" s="2"/>
    </row>
    <row r="594" spans="4:8" ht="22.5" customHeight="1" x14ac:dyDescent="0.2">
      <c r="D594" s="2"/>
      <c r="E594" s="2"/>
      <c r="G594" s="2"/>
      <c r="H594" s="2"/>
    </row>
    <row r="595" spans="4:8" ht="22.5" customHeight="1" x14ac:dyDescent="0.2">
      <c r="D595" s="2"/>
      <c r="E595" s="2"/>
      <c r="G595" s="2"/>
      <c r="H595" s="2"/>
    </row>
    <row r="596" spans="4:8" ht="22.5" customHeight="1" x14ac:dyDescent="0.2">
      <c r="D596" s="2"/>
      <c r="E596" s="2"/>
      <c r="G596" s="2"/>
      <c r="H596" s="2"/>
    </row>
    <row r="597" spans="4:8" ht="22.5" customHeight="1" x14ac:dyDescent="0.2">
      <c r="D597" s="2"/>
      <c r="E597" s="2"/>
      <c r="G597" s="2"/>
      <c r="H597" s="2"/>
    </row>
    <row r="598" spans="4:8" ht="22.5" customHeight="1" x14ac:dyDescent="0.2">
      <c r="D598" s="2"/>
      <c r="E598" s="2"/>
      <c r="G598" s="2"/>
      <c r="H598" s="2"/>
    </row>
    <row r="599" spans="4:8" ht="22.5" customHeight="1" x14ac:dyDescent="0.2">
      <c r="D599" s="2"/>
      <c r="E599" s="2"/>
      <c r="G599" s="2"/>
      <c r="H599" s="2"/>
    </row>
    <row r="600" spans="4:8" ht="22.5" customHeight="1" x14ac:dyDescent="0.2">
      <c r="D600" s="2"/>
      <c r="E600" s="2"/>
      <c r="G600" s="2"/>
      <c r="H600" s="2"/>
    </row>
    <row r="601" spans="4:8" ht="22.5" customHeight="1" x14ac:dyDescent="0.2">
      <c r="D601" s="2"/>
      <c r="E601" s="2"/>
      <c r="G601" s="2"/>
      <c r="H601" s="2"/>
    </row>
    <row r="602" spans="4:8" ht="22.5" customHeight="1" x14ac:dyDescent="0.2">
      <c r="D602" s="2"/>
      <c r="E602" s="2"/>
      <c r="G602" s="2"/>
      <c r="H602" s="2"/>
    </row>
    <row r="603" spans="4:8" ht="22.5" customHeight="1" x14ac:dyDescent="0.2">
      <c r="D603" s="2"/>
      <c r="E603" s="2"/>
      <c r="G603" s="2"/>
      <c r="H603" s="2"/>
    </row>
    <row r="604" spans="4:8" ht="22.5" customHeight="1" x14ac:dyDescent="0.2">
      <c r="D604" s="2"/>
      <c r="E604" s="2"/>
      <c r="G604" s="2"/>
      <c r="H604" s="2"/>
    </row>
    <row r="605" spans="4:8" ht="22.5" customHeight="1" x14ac:dyDescent="0.2">
      <c r="D605" s="2"/>
      <c r="E605" s="2"/>
      <c r="G605" s="2"/>
      <c r="H605" s="2"/>
    </row>
    <row r="606" spans="4:8" ht="22.5" customHeight="1" x14ac:dyDescent="0.2">
      <c r="D606" s="2"/>
      <c r="E606" s="2"/>
      <c r="G606" s="2"/>
      <c r="H606" s="2"/>
    </row>
    <row r="607" spans="4:8" ht="22.5" customHeight="1" x14ac:dyDescent="0.2">
      <c r="D607" s="2"/>
      <c r="E607" s="2"/>
      <c r="G607" s="2"/>
      <c r="H607" s="2"/>
    </row>
    <row r="608" spans="4:8" ht="22.5" customHeight="1" x14ac:dyDescent="0.2">
      <c r="D608" s="2"/>
      <c r="E608" s="2"/>
      <c r="G608" s="2"/>
      <c r="H608" s="2"/>
    </row>
    <row r="609" spans="4:8" ht="22.5" customHeight="1" x14ac:dyDescent="0.2">
      <c r="D609" s="2"/>
      <c r="E609" s="2"/>
      <c r="G609" s="2"/>
      <c r="H609" s="2"/>
    </row>
    <row r="610" spans="4:8" ht="22.5" customHeight="1" x14ac:dyDescent="0.2">
      <c r="D610" s="2"/>
      <c r="E610" s="2"/>
      <c r="G610" s="2"/>
      <c r="H610" s="2"/>
    </row>
    <row r="611" spans="4:8" ht="22.5" customHeight="1" x14ac:dyDescent="0.2">
      <c r="D611" s="2"/>
      <c r="E611" s="2"/>
      <c r="G611" s="2"/>
      <c r="H611" s="2"/>
    </row>
    <row r="612" spans="4:8" ht="22.5" customHeight="1" x14ac:dyDescent="0.2">
      <c r="D612" s="2"/>
      <c r="E612" s="2"/>
      <c r="G612" s="2"/>
      <c r="H612" s="2"/>
    </row>
    <row r="613" spans="4:8" ht="22.5" customHeight="1" x14ac:dyDescent="0.2">
      <c r="D613" s="2"/>
      <c r="E613" s="2"/>
      <c r="G613" s="2"/>
      <c r="H613" s="2"/>
    </row>
    <row r="614" spans="4:8" ht="22.5" customHeight="1" x14ac:dyDescent="0.2">
      <c r="D614" s="2"/>
      <c r="E614" s="2"/>
      <c r="G614" s="2"/>
      <c r="H614" s="2"/>
    </row>
    <row r="615" spans="4:8" ht="22.5" customHeight="1" x14ac:dyDescent="0.2">
      <c r="D615" s="2"/>
      <c r="E615" s="2"/>
      <c r="G615" s="2"/>
      <c r="H615" s="2"/>
    </row>
    <row r="616" spans="4:8" ht="22.5" customHeight="1" x14ac:dyDescent="0.2">
      <c r="D616" s="2"/>
      <c r="E616" s="2"/>
      <c r="G616" s="2"/>
      <c r="H616" s="2"/>
    </row>
    <row r="617" spans="4:8" ht="22.5" customHeight="1" x14ac:dyDescent="0.2">
      <c r="D617" s="2"/>
      <c r="E617" s="2"/>
      <c r="G617" s="2"/>
      <c r="H617" s="2"/>
    </row>
    <row r="618" spans="4:8" ht="22.5" customHeight="1" x14ac:dyDescent="0.2">
      <c r="D618" s="2"/>
      <c r="E618" s="2"/>
      <c r="G618" s="2"/>
      <c r="H618" s="2"/>
    </row>
    <row r="619" spans="4:8" ht="22.5" customHeight="1" x14ac:dyDescent="0.2">
      <c r="D619" s="2"/>
      <c r="E619" s="2"/>
      <c r="G619" s="2"/>
      <c r="H619" s="2"/>
    </row>
    <row r="620" spans="4:8" ht="22.5" customHeight="1" x14ac:dyDescent="0.2">
      <c r="D620" s="2"/>
      <c r="E620" s="2"/>
      <c r="G620" s="2"/>
      <c r="H620" s="2"/>
    </row>
    <row r="621" spans="4:8" ht="22.5" customHeight="1" x14ac:dyDescent="0.2">
      <c r="D621" s="2"/>
      <c r="E621" s="2"/>
      <c r="G621" s="2"/>
      <c r="H621" s="2"/>
    </row>
    <row r="622" spans="4:8" ht="22.5" customHeight="1" x14ac:dyDescent="0.2">
      <c r="D622" s="2"/>
      <c r="E622" s="2"/>
      <c r="G622" s="2"/>
      <c r="H622" s="2"/>
    </row>
    <row r="623" spans="4:8" ht="22.5" customHeight="1" x14ac:dyDescent="0.2">
      <c r="D623" s="2"/>
      <c r="E623" s="2"/>
      <c r="G623" s="2"/>
      <c r="H623" s="2"/>
    </row>
    <row r="624" spans="4:8" ht="22.5" customHeight="1" x14ac:dyDescent="0.2">
      <c r="D624" s="2"/>
      <c r="E624" s="2"/>
      <c r="G624" s="2"/>
      <c r="H624" s="2"/>
    </row>
    <row r="625" spans="4:8" ht="22.5" customHeight="1" x14ac:dyDescent="0.2">
      <c r="D625" s="2"/>
      <c r="E625" s="2"/>
      <c r="G625" s="2"/>
      <c r="H625" s="2"/>
    </row>
    <row r="626" spans="4:8" ht="22.5" customHeight="1" x14ac:dyDescent="0.2">
      <c r="D626" s="2"/>
      <c r="E626" s="2"/>
      <c r="G626" s="2"/>
      <c r="H626" s="2"/>
    </row>
    <row r="627" spans="4:8" ht="22.5" customHeight="1" x14ac:dyDescent="0.2">
      <c r="D627" s="2"/>
      <c r="E627" s="2"/>
      <c r="G627" s="2"/>
      <c r="H627" s="2"/>
    </row>
    <row r="628" spans="4:8" ht="22.5" customHeight="1" x14ac:dyDescent="0.2">
      <c r="D628" s="2"/>
      <c r="E628" s="2"/>
      <c r="G628" s="2"/>
      <c r="H628" s="2"/>
    </row>
    <row r="629" spans="4:8" ht="22.5" customHeight="1" x14ac:dyDescent="0.2">
      <c r="D629" s="2"/>
      <c r="E629" s="2"/>
      <c r="G629" s="2"/>
      <c r="H629" s="2"/>
    </row>
    <row r="630" spans="4:8" ht="22.5" customHeight="1" x14ac:dyDescent="0.2">
      <c r="D630" s="2"/>
      <c r="E630" s="2"/>
      <c r="G630" s="2"/>
      <c r="H630" s="2"/>
    </row>
    <row r="631" spans="4:8" ht="22.5" customHeight="1" x14ac:dyDescent="0.2">
      <c r="D631" s="2"/>
      <c r="E631" s="2"/>
      <c r="G631" s="2"/>
      <c r="H631" s="2"/>
    </row>
    <row r="632" spans="4:8" ht="22.5" customHeight="1" x14ac:dyDescent="0.2">
      <c r="D632" s="2"/>
      <c r="E632" s="2"/>
      <c r="G632" s="2"/>
      <c r="H632" s="2"/>
    </row>
    <row r="633" spans="4:8" ht="22.5" customHeight="1" x14ac:dyDescent="0.2">
      <c r="D633" s="2"/>
      <c r="E633" s="2"/>
      <c r="G633" s="2"/>
      <c r="H633" s="2"/>
    </row>
    <row r="634" spans="4:8" ht="22.5" customHeight="1" x14ac:dyDescent="0.2">
      <c r="D634" s="2"/>
      <c r="E634" s="2"/>
      <c r="G634" s="2"/>
      <c r="H634" s="2"/>
    </row>
    <row r="635" spans="4:8" ht="22.5" customHeight="1" x14ac:dyDescent="0.2">
      <c r="D635" s="2"/>
      <c r="E635" s="2"/>
      <c r="G635" s="2"/>
      <c r="H635" s="2"/>
    </row>
    <row r="636" spans="4:8" ht="22.5" customHeight="1" x14ac:dyDescent="0.2">
      <c r="D636" s="2"/>
      <c r="E636" s="2"/>
      <c r="G636" s="2"/>
      <c r="H636" s="2"/>
    </row>
    <row r="637" spans="4:8" ht="22.5" customHeight="1" x14ac:dyDescent="0.2">
      <c r="D637" s="2"/>
      <c r="E637" s="2"/>
      <c r="G637" s="2"/>
      <c r="H637" s="2"/>
    </row>
    <row r="638" spans="4:8" ht="22.5" customHeight="1" x14ac:dyDescent="0.2">
      <c r="D638" s="2"/>
      <c r="E638" s="2"/>
      <c r="G638" s="2"/>
      <c r="H638" s="2"/>
    </row>
    <row r="639" spans="4:8" ht="22.5" customHeight="1" x14ac:dyDescent="0.2">
      <c r="D639" s="2"/>
      <c r="E639" s="2"/>
      <c r="G639" s="2"/>
      <c r="H639" s="2"/>
    </row>
    <row r="640" spans="4:8" ht="22.5" customHeight="1" x14ac:dyDescent="0.2">
      <c r="D640" s="2"/>
      <c r="E640" s="2"/>
      <c r="G640" s="2"/>
      <c r="H640" s="2"/>
    </row>
    <row r="641" spans="4:8" ht="22.5" customHeight="1" x14ac:dyDescent="0.2">
      <c r="D641" s="2"/>
      <c r="E641" s="2"/>
      <c r="G641" s="2"/>
      <c r="H641" s="2"/>
    </row>
    <row r="642" spans="4:8" ht="22.5" customHeight="1" x14ac:dyDescent="0.2">
      <c r="D642" s="2"/>
      <c r="E642" s="2"/>
      <c r="G642" s="2"/>
      <c r="H642" s="2"/>
    </row>
    <row r="643" spans="4:8" ht="22.5" customHeight="1" x14ac:dyDescent="0.2">
      <c r="D643" s="2"/>
      <c r="E643" s="2"/>
      <c r="G643" s="2"/>
      <c r="H643" s="2"/>
    </row>
    <row r="644" spans="4:8" ht="22.5" customHeight="1" x14ac:dyDescent="0.2">
      <c r="D644" s="2"/>
      <c r="E644" s="2"/>
      <c r="G644" s="2"/>
      <c r="H644" s="2"/>
    </row>
    <row r="645" spans="4:8" ht="22.5" customHeight="1" x14ac:dyDescent="0.2">
      <c r="D645" s="2"/>
      <c r="E645" s="2"/>
      <c r="G645" s="2"/>
      <c r="H645" s="2"/>
    </row>
    <row r="646" spans="4:8" ht="22.5" customHeight="1" x14ac:dyDescent="0.2">
      <c r="D646" s="2"/>
      <c r="E646" s="2"/>
      <c r="G646" s="2"/>
      <c r="H646" s="2"/>
    </row>
    <row r="647" spans="4:8" ht="22.5" customHeight="1" x14ac:dyDescent="0.2">
      <c r="D647" s="2"/>
      <c r="E647" s="2"/>
      <c r="G647" s="2"/>
      <c r="H647" s="2"/>
    </row>
    <row r="648" spans="4:8" ht="22.5" customHeight="1" x14ac:dyDescent="0.2">
      <c r="D648" s="2"/>
      <c r="E648" s="2"/>
      <c r="G648" s="2"/>
      <c r="H648" s="2"/>
    </row>
    <row r="649" spans="4:8" ht="22.5" customHeight="1" x14ac:dyDescent="0.2">
      <c r="D649" s="2"/>
      <c r="E649" s="2"/>
      <c r="G649" s="2"/>
      <c r="H649" s="2"/>
    </row>
    <row r="650" spans="4:8" ht="22.5" customHeight="1" x14ac:dyDescent="0.2">
      <c r="D650" s="2"/>
      <c r="E650" s="2"/>
      <c r="G650" s="2"/>
      <c r="H650" s="2"/>
    </row>
    <row r="651" spans="4:8" ht="22.5" customHeight="1" x14ac:dyDescent="0.2">
      <c r="D651" s="2"/>
      <c r="E651" s="2"/>
      <c r="G651" s="2"/>
      <c r="H651" s="2"/>
    </row>
    <row r="652" spans="4:8" ht="22.5" customHeight="1" x14ac:dyDescent="0.2">
      <c r="D652" s="2"/>
      <c r="E652" s="2"/>
      <c r="G652" s="2"/>
      <c r="H652" s="2"/>
    </row>
    <row r="653" spans="4:8" ht="22.5" customHeight="1" x14ac:dyDescent="0.2">
      <c r="D653" s="2"/>
      <c r="E653" s="2"/>
      <c r="G653" s="2"/>
      <c r="H653" s="2"/>
    </row>
    <row r="654" spans="4:8" ht="22.5" customHeight="1" x14ac:dyDescent="0.2">
      <c r="D654" s="2"/>
      <c r="E654" s="2"/>
      <c r="G654" s="2"/>
      <c r="H654" s="2"/>
    </row>
    <row r="655" spans="4:8" ht="22.5" customHeight="1" x14ac:dyDescent="0.2">
      <c r="D655" s="2"/>
      <c r="E655" s="2"/>
      <c r="G655" s="2"/>
      <c r="H655" s="2"/>
    </row>
    <row r="656" spans="4:8" ht="22.5" customHeight="1" x14ac:dyDescent="0.2">
      <c r="D656" s="2"/>
      <c r="E656" s="2"/>
      <c r="G656" s="2"/>
      <c r="H656" s="2"/>
    </row>
    <row r="657" spans="4:8" ht="22.5" customHeight="1" x14ac:dyDescent="0.2">
      <c r="D657" s="2"/>
      <c r="E657" s="2"/>
      <c r="G657" s="2"/>
      <c r="H657" s="2"/>
    </row>
    <row r="658" spans="4:8" ht="22.5" customHeight="1" x14ac:dyDescent="0.2">
      <c r="D658" s="2"/>
      <c r="E658" s="2"/>
      <c r="G658" s="2"/>
      <c r="H658" s="2"/>
    </row>
    <row r="659" spans="4:8" ht="22.5" customHeight="1" x14ac:dyDescent="0.2">
      <c r="D659" s="2"/>
      <c r="E659" s="2"/>
      <c r="G659" s="2"/>
      <c r="H659" s="2"/>
    </row>
    <row r="660" spans="4:8" ht="22.5" customHeight="1" x14ac:dyDescent="0.2">
      <c r="D660" s="2"/>
      <c r="E660" s="2"/>
      <c r="G660" s="2"/>
      <c r="H660" s="2"/>
    </row>
    <row r="661" spans="4:8" ht="22.5" customHeight="1" x14ac:dyDescent="0.2">
      <c r="D661" s="2"/>
      <c r="E661" s="2"/>
      <c r="G661" s="2"/>
      <c r="H661" s="2"/>
    </row>
    <row r="662" spans="4:8" ht="22.5" customHeight="1" x14ac:dyDescent="0.2">
      <c r="D662" s="2"/>
      <c r="E662" s="2"/>
      <c r="G662" s="2"/>
      <c r="H662" s="2"/>
    </row>
    <row r="663" spans="4:8" ht="22.5" customHeight="1" x14ac:dyDescent="0.2">
      <c r="D663" s="2"/>
      <c r="E663" s="2"/>
      <c r="G663" s="2"/>
      <c r="H663" s="2"/>
    </row>
    <row r="664" spans="4:8" ht="22.5" customHeight="1" x14ac:dyDescent="0.2">
      <c r="D664" s="2"/>
      <c r="E664" s="2"/>
      <c r="G664" s="2"/>
      <c r="H664" s="2"/>
    </row>
    <row r="665" spans="4:8" ht="22.5" customHeight="1" x14ac:dyDescent="0.2">
      <c r="D665" s="2"/>
      <c r="E665" s="2"/>
      <c r="G665" s="2"/>
      <c r="H665" s="2"/>
    </row>
    <row r="666" spans="4:8" ht="22.5" customHeight="1" x14ac:dyDescent="0.2">
      <c r="D666" s="2"/>
      <c r="E666" s="2"/>
      <c r="G666" s="2"/>
      <c r="H666" s="2"/>
    </row>
    <row r="667" spans="4:8" ht="22.5" customHeight="1" x14ac:dyDescent="0.2">
      <c r="D667" s="2"/>
      <c r="E667" s="2"/>
      <c r="G667" s="2"/>
      <c r="H667" s="2"/>
    </row>
    <row r="668" spans="4:8" ht="22.5" customHeight="1" x14ac:dyDescent="0.2">
      <c r="D668" s="2"/>
      <c r="E668" s="2"/>
      <c r="G668" s="2"/>
      <c r="H668" s="2"/>
    </row>
    <row r="669" spans="4:8" ht="22.5" customHeight="1" x14ac:dyDescent="0.2">
      <c r="D669" s="2"/>
      <c r="E669" s="2"/>
      <c r="G669" s="2"/>
      <c r="H669" s="2"/>
    </row>
    <row r="670" spans="4:8" ht="22.5" customHeight="1" x14ac:dyDescent="0.2">
      <c r="D670" s="2"/>
      <c r="E670" s="2"/>
      <c r="G670" s="2"/>
      <c r="H670" s="2"/>
    </row>
    <row r="671" spans="4:8" ht="22.5" customHeight="1" x14ac:dyDescent="0.2">
      <c r="D671" s="2"/>
      <c r="E671" s="2"/>
      <c r="G671" s="2"/>
      <c r="H671" s="2"/>
    </row>
    <row r="672" spans="4:8" ht="22.5" customHeight="1" x14ac:dyDescent="0.2">
      <c r="D672" s="2"/>
      <c r="E672" s="2"/>
      <c r="G672" s="2"/>
      <c r="H672" s="2"/>
    </row>
    <row r="673" spans="4:8" ht="22.5" customHeight="1" x14ac:dyDescent="0.2">
      <c r="D673" s="2"/>
      <c r="E673" s="2"/>
      <c r="G673" s="2"/>
      <c r="H673" s="2"/>
    </row>
    <row r="674" spans="4:8" ht="22.5" customHeight="1" x14ac:dyDescent="0.2">
      <c r="D674" s="2"/>
      <c r="E674" s="2"/>
      <c r="G674" s="2"/>
      <c r="H674" s="2"/>
    </row>
    <row r="675" spans="4:8" ht="22.5" customHeight="1" x14ac:dyDescent="0.2">
      <c r="D675" s="2"/>
      <c r="E675" s="2"/>
      <c r="G675" s="2"/>
      <c r="H675" s="2"/>
    </row>
    <row r="676" spans="4:8" ht="22.5" customHeight="1" x14ac:dyDescent="0.2">
      <c r="D676" s="2"/>
      <c r="E676" s="2"/>
      <c r="G676" s="2"/>
      <c r="H676" s="2"/>
    </row>
    <row r="677" spans="4:8" ht="22.5" customHeight="1" x14ac:dyDescent="0.2">
      <c r="D677" s="2"/>
      <c r="E677" s="2"/>
      <c r="G677" s="2"/>
      <c r="H677" s="2"/>
    </row>
    <row r="678" spans="4:8" ht="22.5" customHeight="1" x14ac:dyDescent="0.2">
      <c r="D678" s="2"/>
      <c r="E678" s="2"/>
      <c r="G678" s="2"/>
      <c r="H678" s="2"/>
    </row>
    <row r="679" spans="4:8" ht="22.5" customHeight="1" x14ac:dyDescent="0.2">
      <c r="D679" s="2"/>
      <c r="E679" s="2"/>
      <c r="G679" s="2"/>
      <c r="H679" s="2"/>
    </row>
    <row r="680" spans="4:8" ht="22.5" customHeight="1" x14ac:dyDescent="0.2">
      <c r="D680" s="2"/>
      <c r="E680" s="2"/>
      <c r="G680" s="2"/>
      <c r="H680" s="2"/>
    </row>
    <row r="681" spans="4:8" ht="22.5" customHeight="1" x14ac:dyDescent="0.2">
      <c r="D681" s="2"/>
      <c r="E681" s="2"/>
      <c r="G681" s="2"/>
      <c r="H681" s="2"/>
    </row>
    <row r="682" spans="4:8" ht="22.5" customHeight="1" x14ac:dyDescent="0.2">
      <c r="D682" s="2"/>
      <c r="E682" s="2"/>
      <c r="G682" s="2"/>
      <c r="H682" s="2"/>
    </row>
    <row r="683" spans="4:8" ht="22.5" customHeight="1" x14ac:dyDescent="0.2">
      <c r="D683" s="2"/>
      <c r="E683" s="2"/>
      <c r="G683" s="2"/>
      <c r="H683" s="2"/>
    </row>
    <row r="684" spans="4:8" ht="22.5" customHeight="1" x14ac:dyDescent="0.2">
      <c r="D684" s="2"/>
      <c r="E684" s="2"/>
      <c r="G684" s="2"/>
      <c r="H684" s="2"/>
    </row>
    <row r="685" spans="4:8" ht="22.5" customHeight="1" x14ac:dyDescent="0.2">
      <c r="D685" s="2"/>
      <c r="E685" s="2"/>
      <c r="G685" s="2"/>
      <c r="H685" s="2"/>
    </row>
    <row r="686" spans="4:8" ht="22.5" customHeight="1" x14ac:dyDescent="0.2">
      <c r="D686" s="2"/>
      <c r="E686" s="2"/>
      <c r="G686" s="2"/>
      <c r="H686" s="2"/>
    </row>
    <row r="687" spans="4:8" ht="22.5" customHeight="1" x14ac:dyDescent="0.2">
      <c r="D687" s="2"/>
      <c r="E687" s="2"/>
      <c r="G687" s="2"/>
      <c r="H687" s="2"/>
    </row>
    <row r="688" spans="4:8" ht="22.5" customHeight="1" x14ac:dyDescent="0.2">
      <c r="D688" s="2"/>
      <c r="E688" s="2"/>
      <c r="G688" s="2"/>
      <c r="H688" s="2"/>
    </row>
    <row r="689" spans="4:8" ht="22.5" customHeight="1" x14ac:dyDescent="0.2">
      <c r="D689" s="2"/>
      <c r="E689" s="2"/>
      <c r="G689" s="2"/>
      <c r="H689" s="2"/>
    </row>
    <row r="690" spans="4:8" ht="22.5" customHeight="1" x14ac:dyDescent="0.2">
      <c r="D690" s="2"/>
      <c r="E690" s="2"/>
      <c r="G690" s="2"/>
      <c r="H690" s="2"/>
    </row>
    <row r="691" spans="4:8" ht="22.5" customHeight="1" x14ac:dyDescent="0.2">
      <c r="D691" s="2"/>
      <c r="E691" s="2"/>
      <c r="G691" s="2"/>
      <c r="H691" s="2"/>
    </row>
    <row r="692" spans="4:8" ht="22.5" customHeight="1" x14ac:dyDescent="0.2">
      <c r="D692" s="2"/>
      <c r="E692" s="2"/>
      <c r="G692" s="2"/>
      <c r="H692" s="2"/>
    </row>
    <row r="693" spans="4:8" ht="22.5" customHeight="1" x14ac:dyDescent="0.2">
      <c r="D693" s="2"/>
      <c r="E693" s="2"/>
      <c r="G693" s="2"/>
      <c r="H693" s="2"/>
    </row>
    <row r="694" spans="4:8" ht="22.5" customHeight="1" x14ac:dyDescent="0.2">
      <c r="D694" s="2"/>
      <c r="E694" s="2"/>
      <c r="G694" s="2"/>
      <c r="H694" s="2"/>
    </row>
    <row r="695" spans="4:8" ht="22.5" customHeight="1" x14ac:dyDescent="0.2">
      <c r="D695" s="2"/>
      <c r="E695" s="2"/>
      <c r="G695" s="2"/>
      <c r="H695" s="2"/>
    </row>
    <row r="696" spans="4:8" ht="22.5" customHeight="1" x14ac:dyDescent="0.2">
      <c r="D696" s="2"/>
      <c r="E696" s="2"/>
      <c r="G696" s="2"/>
      <c r="H696" s="2"/>
    </row>
    <row r="697" spans="4:8" ht="22.5" customHeight="1" x14ac:dyDescent="0.2">
      <c r="D697" s="2"/>
      <c r="E697" s="2"/>
      <c r="G697" s="2"/>
      <c r="H697" s="2"/>
    </row>
    <row r="698" spans="4:8" ht="22.5" customHeight="1" x14ac:dyDescent="0.2">
      <c r="D698" s="2"/>
      <c r="E698" s="2"/>
      <c r="G698" s="2"/>
      <c r="H698" s="2"/>
    </row>
    <row r="699" spans="4:8" ht="22.5" customHeight="1" x14ac:dyDescent="0.2">
      <c r="D699" s="2"/>
      <c r="E699" s="2"/>
      <c r="G699" s="2"/>
      <c r="H699" s="2"/>
    </row>
    <row r="700" spans="4:8" ht="22.5" customHeight="1" x14ac:dyDescent="0.2">
      <c r="D700" s="2"/>
      <c r="E700" s="2"/>
      <c r="G700" s="2"/>
      <c r="H700" s="2"/>
    </row>
    <row r="701" spans="4:8" ht="22.5" customHeight="1" x14ac:dyDescent="0.2">
      <c r="D701" s="2"/>
      <c r="E701" s="2"/>
      <c r="G701" s="2"/>
      <c r="H701" s="2"/>
    </row>
    <row r="702" spans="4:8" ht="22.5" customHeight="1" x14ac:dyDescent="0.2">
      <c r="D702" s="2"/>
      <c r="E702" s="2"/>
      <c r="G702" s="2"/>
      <c r="H702" s="2"/>
    </row>
    <row r="703" spans="4:8" ht="22.5" customHeight="1" x14ac:dyDescent="0.2">
      <c r="D703" s="2"/>
      <c r="E703" s="2"/>
      <c r="G703" s="2"/>
      <c r="H703" s="2"/>
    </row>
    <row r="704" spans="4:8" ht="22.5" customHeight="1" x14ac:dyDescent="0.2">
      <c r="D704" s="2"/>
      <c r="E704" s="2"/>
      <c r="G704" s="2"/>
      <c r="H704" s="2"/>
    </row>
    <row r="705" spans="4:8" ht="22.5" customHeight="1" x14ac:dyDescent="0.2">
      <c r="D705" s="2"/>
      <c r="E705" s="2"/>
      <c r="G705" s="2"/>
      <c r="H705" s="2"/>
    </row>
    <row r="706" spans="4:8" ht="22.5" customHeight="1" x14ac:dyDescent="0.2">
      <c r="D706" s="2"/>
      <c r="E706" s="2"/>
      <c r="G706" s="2"/>
      <c r="H706" s="2"/>
    </row>
    <row r="707" spans="4:8" ht="22.5" customHeight="1" x14ac:dyDescent="0.2">
      <c r="D707" s="2"/>
      <c r="E707" s="2"/>
      <c r="G707" s="2"/>
      <c r="H707" s="2"/>
    </row>
    <row r="708" spans="4:8" ht="22.5" customHeight="1" x14ac:dyDescent="0.2">
      <c r="D708" s="2"/>
      <c r="E708" s="2"/>
      <c r="G708" s="2"/>
      <c r="H708" s="2"/>
    </row>
    <row r="709" spans="4:8" ht="22.5" customHeight="1" x14ac:dyDescent="0.2">
      <c r="D709" s="2"/>
      <c r="E709" s="2"/>
      <c r="G709" s="2"/>
      <c r="H709" s="2"/>
    </row>
    <row r="710" spans="4:8" ht="22.5" customHeight="1" x14ac:dyDescent="0.2">
      <c r="D710" s="2"/>
      <c r="E710" s="2"/>
      <c r="G710" s="2"/>
      <c r="H710" s="2"/>
    </row>
    <row r="711" spans="4:8" ht="22.5" customHeight="1" x14ac:dyDescent="0.2">
      <c r="D711" s="2"/>
      <c r="E711" s="2"/>
      <c r="G711" s="2"/>
      <c r="H711" s="2"/>
    </row>
    <row r="712" spans="4:8" ht="22.5" customHeight="1" x14ac:dyDescent="0.2">
      <c r="D712" s="2"/>
      <c r="E712" s="2"/>
      <c r="G712" s="2"/>
      <c r="H712" s="2"/>
    </row>
    <row r="713" spans="4:8" ht="22.5" customHeight="1" x14ac:dyDescent="0.2">
      <c r="D713" s="2"/>
      <c r="E713" s="2"/>
      <c r="G713" s="2"/>
      <c r="H713" s="2"/>
    </row>
    <row r="714" spans="4:8" ht="22.5" customHeight="1" x14ac:dyDescent="0.2">
      <c r="D714" s="2"/>
      <c r="E714" s="2"/>
      <c r="G714" s="2"/>
      <c r="H714" s="2"/>
    </row>
    <row r="715" spans="4:8" ht="22.5" customHeight="1" x14ac:dyDescent="0.2">
      <c r="D715" s="2"/>
      <c r="E715" s="2"/>
      <c r="G715" s="2"/>
      <c r="H715" s="2"/>
    </row>
    <row r="716" spans="4:8" ht="22.5" customHeight="1" x14ac:dyDescent="0.2">
      <c r="D716" s="2"/>
      <c r="E716" s="2"/>
      <c r="G716" s="2"/>
      <c r="H716" s="2"/>
    </row>
    <row r="717" spans="4:8" ht="22.5" customHeight="1" x14ac:dyDescent="0.2">
      <c r="D717" s="2"/>
      <c r="E717" s="2"/>
      <c r="G717" s="2"/>
      <c r="H717" s="2"/>
    </row>
    <row r="718" spans="4:8" ht="22.5" customHeight="1" x14ac:dyDescent="0.2">
      <c r="D718" s="2"/>
      <c r="E718" s="2"/>
      <c r="G718" s="2"/>
      <c r="H718" s="2"/>
    </row>
    <row r="719" spans="4:8" ht="22.5" customHeight="1" x14ac:dyDescent="0.2">
      <c r="D719" s="2"/>
      <c r="E719" s="2"/>
      <c r="G719" s="2"/>
      <c r="H719" s="2"/>
    </row>
    <row r="720" spans="4:8" ht="22.5" customHeight="1" x14ac:dyDescent="0.2">
      <c r="D720" s="2"/>
      <c r="E720" s="2"/>
      <c r="G720" s="2"/>
      <c r="H720" s="2"/>
    </row>
    <row r="721" spans="4:8" ht="22.5" customHeight="1" x14ac:dyDescent="0.2">
      <c r="D721" s="2"/>
      <c r="E721" s="2"/>
      <c r="G721" s="2"/>
      <c r="H721" s="2"/>
    </row>
    <row r="722" spans="4:8" ht="22.5" customHeight="1" x14ac:dyDescent="0.2">
      <c r="D722" s="2"/>
      <c r="E722" s="2"/>
      <c r="G722" s="2"/>
      <c r="H722" s="2"/>
    </row>
    <row r="723" spans="4:8" ht="22.5" customHeight="1" x14ac:dyDescent="0.2">
      <c r="D723" s="2"/>
      <c r="E723" s="2"/>
      <c r="G723" s="2"/>
      <c r="H723" s="2"/>
    </row>
    <row r="724" spans="4:8" ht="22.5" customHeight="1" x14ac:dyDescent="0.2">
      <c r="D724" s="2"/>
      <c r="E724" s="2"/>
      <c r="G724" s="2"/>
      <c r="H724" s="2"/>
    </row>
    <row r="725" spans="4:8" ht="22.5" customHeight="1" x14ac:dyDescent="0.2">
      <c r="D725" s="2"/>
      <c r="E725" s="2"/>
      <c r="G725" s="2"/>
      <c r="H725" s="2"/>
    </row>
    <row r="726" spans="4:8" ht="22.5" customHeight="1" x14ac:dyDescent="0.2">
      <c r="D726" s="2"/>
      <c r="E726" s="2"/>
      <c r="G726" s="2"/>
      <c r="H726" s="2"/>
    </row>
    <row r="727" spans="4:8" ht="22.5" customHeight="1" x14ac:dyDescent="0.2">
      <c r="D727" s="2"/>
      <c r="E727" s="2"/>
      <c r="G727" s="2"/>
      <c r="H727" s="2"/>
    </row>
    <row r="728" spans="4:8" ht="22.5" customHeight="1" x14ac:dyDescent="0.2">
      <c r="D728" s="2"/>
      <c r="E728" s="2"/>
      <c r="G728" s="2"/>
      <c r="H728" s="2"/>
    </row>
    <row r="729" spans="4:8" ht="22.5" customHeight="1" x14ac:dyDescent="0.2">
      <c r="D729" s="2"/>
      <c r="E729" s="2"/>
      <c r="G729" s="2"/>
      <c r="H729" s="2"/>
    </row>
    <row r="730" spans="4:8" ht="22.5" customHeight="1" x14ac:dyDescent="0.2">
      <c r="D730" s="2"/>
      <c r="E730" s="2"/>
      <c r="G730" s="2"/>
      <c r="H730" s="2"/>
    </row>
    <row r="731" spans="4:8" ht="22.5" customHeight="1" x14ac:dyDescent="0.2">
      <c r="D731" s="2"/>
      <c r="E731" s="2"/>
      <c r="G731" s="2"/>
      <c r="H731" s="2"/>
    </row>
    <row r="732" spans="4:8" ht="22.5" customHeight="1" x14ac:dyDescent="0.2">
      <c r="D732" s="2"/>
      <c r="E732" s="2"/>
      <c r="G732" s="2"/>
      <c r="H732" s="2"/>
    </row>
    <row r="733" spans="4:8" ht="22.5" customHeight="1" x14ac:dyDescent="0.2">
      <c r="D733" s="2"/>
      <c r="E733" s="2"/>
      <c r="G733" s="2"/>
      <c r="H733" s="2"/>
    </row>
    <row r="734" spans="4:8" ht="22.5" customHeight="1" x14ac:dyDescent="0.2">
      <c r="D734" s="2"/>
      <c r="E734" s="2"/>
      <c r="G734" s="2"/>
      <c r="H734" s="2"/>
    </row>
    <row r="735" spans="4:8" ht="22.5" customHeight="1" x14ac:dyDescent="0.2">
      <c r="D735" s="2"/>
      <c r="E735" s="2"/>
      <c r="G735" s="2"/>
      <c r="H735" s="2"/>
    </row>
    <row r="736" spans="4:8" ht="22.5" customHeight="1" x14ac:dyDescent="0.2">
      <c r="D736" s="2"/>
      <c r="E736" s="2"/>
      <c r="G736" s="2"/>
      <c r="H736" s="2"/>
    </row>
    <row r="737" spans="4:8" ht="22.5" customHeight="1" x14ac:dyDescent="0.2">
      <c r="D737" s="2"/>
      <c r="E737" s="2"/>
      <c r="G737" s="2"/>
      <c r="H737" s="2"/>
    </row>
    <row r="738" spans="4:8" ht="22.5" customHeight="1" x14ac:dyDescent="0.2">
      <c r="D738" s="2"/>
      <c r="E738" s="2"/>
      <c r="G738" s="2"/>
      <c r="H738" s="2"/>
    </row>
    <row r="739" spans="4:8" ht="22.5" customHeight="1" x14ac:dyDescent="0.2">
      <c r="D739" s="2"/>
      <c r="E739" s="2"/>
      <c r="G739" s="2"/>
      <c r="H739" s="2"/>
    </row>
    <row r="740" spans="4:8" ht="22.5" customHeight="1" x14ac:dyDescent="0.2">
      <c r="D740" s="2"/>
      <c r="E740" s="2"/>
      <c r="G740" s="2"/>
      <c r="H740" s="2"/>
    </row>
    <row r="741" spans="4:8" ht="22.5" customHeight="1" x14ac:dyDescent="0.2">
      <c r="D741" s="2"/>
      <c r="E741" s="2"/>
      <c r="G741" s="2"/>
      <c r="H741" s="2"/>
    </row>
    <row r="742" spans="4:8" ht="22.5" customHeight="1" x14ac:dyDescent="0.2">
      <c r="D742" s="2"/>
      <c r="E742" s="2"/>
      <c r="G742" s="2"/>
      <c r="H742" s="2"/>
    </row>
    <row r="743" spans="4:8" ht="22.5" customHeight="1" x14ac:dyDescent="0.2">
      <c r="D743" s="2"/>
      <c r="E743" s="2"/>
      <c r="G743" s="2"/>
      <c r="H743" s="2"/>
    </row>
    <row r="744" spans="4:8" ht="22.5" customHeight="1" x14ac:dyDescent="0.2">
      <c r="D744" s="2"/>
      <c r="E744" s="2"/>
      <c r="G744" s="2"/>
      <c r="H744" s="2"/>
    </row>
    <row r="745" spans="4:8" ht="22.5" customHeight="1" x14ac:dyDescent="0.2">
      <c r="D745" s="2"/>
      <c r="E745" s="2"/>
      <c r="G745" s="2"/>
      <c r="H745" s="2"/>
    </row>
    <row r="746" spans="4:8" ht="22.5" customHeight="1" x14ac:dyDescent="0.2">
      <c r="D746" s="2"/>
      <c r="E746" s="2"/>
      <c r="G746" s="2"/>
      <c r="H746" s="2"/>
    </row>
    <row r="747" spans="4:8" ht="22.5" customHeight="1" x14ac:dyDescent="0.2">
      <c r="D747" s="2"/>
      <c r="E747" s="2"/>
      <c r="G747" s="2"/>
      <c r="H747" s="2"/>
    </row>
    <row r="748" spans="4:8" ht="22.5" customHeight="1" x14ac:dyDescent="0.2">
      <c r="D748" s="2"/>
      <c r="E748" s="2"/>
      <c r="G748" s="2"/>
      <c r="H748" s="2"/>
    </row>
    <row r="749" spans="4:8" ht="22.5" customHeight="1" x14ac:dyDescent="0.2">
      <c r="D749" s="2"/>
      <c r="E749" s="2"/>
      <c r="G749" s="2"/>
      <c r="H749" s="2"/>
    </row>
    <row r="750" spans="4:8" ht="22.5" customHeight="1" x14ac:dyDescent="0.2">
      <c r="D750" s="2"/>
      <c r="E750" s="2"/>
      <c r="G750" s="2"/>
      <c r="H750" s="2"/>
    </row>
    <row r="751" spans="4:8" ht="22.5" customHeight="1" x14ac:dyDescent="0.2">
      <c r="D751" s="2"/>
      <c r="E751" s="2"/>
      <c r="G751" s="2"/>
      <c r="H751" s="2"/>
    </row>
    <row r="752" spans="4:8" ht="22.5" customHeight="1" x14ac:dyDescent="0.2">
      <c r="D752" s="2"/>
      <c r="E752" s="2"/>
      <c r="G752" s="2"/>
      <c r="H752" s="2"/>
    </row>
    <row r="753" spans="4:8" ht="22.5" customHeight="1" x14ac:dyDescent="0.2">
      <c r="D753" s="2"/>
      <c r="E753" s="2"/>
      <c r="G753" s="2"/>
      <c r="H753" s="2"/>
    </row>
    <row r="754" spans="4:8" ht="22.5" customHeight="1" x14ac:dyDescent="0.2">
      <c r="D754" s="2"/>
      <c r="E754" s="2"/>
      <c r="G754" s="2"/>
      <c r="H754" s="2"/>
    </row>
    <row r="755" spans="4:8" ht="22.5" customHeight="1" x14ac:dyDescent="0.2">
      <c r="D755" s="2"/>
      <c r="E755" s="2"/>
      <c r="G755" s="2"/>
      <c r="H755" s="2"/>
    </row>
    <row r="756" spans="4:8" ht="22.5" customHeight="1" x14ac:dyDescent="0.2">
      <c r="D756" s="2"/>
      <c r="E756" s="2"/>
      <c r="G756" s="2"/>
      <c r="H756" s="2"/>
    </row>
    <row r="757" spans="4:8" ht="22.5" customHeight="1" x14ac:dyDescent="0.2">
      <c r="D757" s="2"/>
      <c r="E757" s="2"/>
      <c r="G757" s="2"/>
      <c r="H757" s="2"/>
    </row>
    <row r="758" spans="4:8" ht="22.5" customHeight="1" x14ac:dyDescent="0.2">
      <c r="D758" s="2"/>
      <c r="E758" s="2"/>
      <c r="G758" s="2"/>
      <c r="H758" s="2"/>
    </row>
    <row r="759" spans="4:8" ht="22.5" customHeight="1" x14ac:dyDescent="0.2">
      <c r="D759" s="2"/>
      <c r="E759" s="2"/>
      <c r="G759" s="2"/>
      <c r="H759" s="2"/>
    </row>
    <row r="760" spans="4:8" ht="22.5" customHeight="1" x14ac:dyDescent="0.2">
      <c r="D760" s="2"/>
      <c r="E760" s="2"/>
      <c r="G760" s="2"/>
      <c r="H760" s="2"/>
    </row>
    <row r="761" spans="4:8" ht="22.5" customHeight="1" x14ac:dyDescent="0.2">
      <c r="D761" s="2"/>
      <c r="E761" s="2"/>
      <c r="G761" s="2"/>
      <c r="H761" s="2"/>
    </row>
    <row r="762" spans="4:8" ht="22.5" customHeight="1" x14ac:dyDescent="0.2">
      <c r="D762" s="2"/>
      <c r="E762" s="2"/>
      <c r="G762" s="2"/>
      <c r="H762" s="2"/>
    </row>
    <row r="763" spans="4:8" ht="22.5" customHeight="1" x14ac:dyDescent="0.2">
      <c r="D763" s="2"/>
      <c r="E763" s="2"/>
      <c r="G763" s="2"/>
      <c r="H763" s="2"/>
    </row>
    <row r="764" spans="4:8" ht="22.5" customHeight="1" x14ac:dyDescent="0.2">
      <c r="D764" s="2"/>
      <c r="E764" s="2"/>
      <c r="G764" s="2"/>
      <c r="H764" s="2"/>
    </row>
    <row r="765" spans="4:8" ht="22.5" customHeight="1" x14ac:dyDescent="0.2">
      <c r="D765" s="2"/>
      <c r="E765" s="2"/>
      <c r="G765" s="2"/>
      <c r="H765" s="2"/>
    </row>
    <row r="766" spans="4:8" ht="22.5" customHeight="1" x14ac:dyDescent="0.2">
      <c r="D766" s="2"/>
      <c r="E766" s="2"/>
      <c r="G766" s="2"/>
      <c r="H766" s="2"/>
    </row>
    <row r="767" spans="4:8" ht="22.5" customHeight="1" x14ac:dyDescent="0.2">
      <c r="D767" s="2"/>
      <c r="E767" s="2"/>
      <c r="G767" s="2"/>
      <c r="H767" s="2"/>
    </row>
    <row r="768" spans="4:8" ht="22.5" customHeight="1" x14ac:dyDescent="0.2">
      <c r="D768" s="2"/>
      <c r="E768" s="2"/>
      <c r="G768" s="2"/>
      <c r="H768" s="2"/>
    </row>
    <row r="769" spans="4:8" ht="22.5" customHeight="1" x14ac:dyDescent="0.2">
      <c r="D769" s="2"/>
      <c r="E769" s="2"/>
      <c r="G769" s="2"/>
      <c r="H769" s="2"/>
    </row>
    <row r="770" spans="4:8" ht="22.5" customHeight="1" x14ac:dyDescent="0.2">
      <c r="D770" s="2"/>
      <c r="E770" s="2"/>
      <c r="G770" s="2"/>
      <c r="H770" s="2"/>
    </row>
    <row r="771" spans="4:8" ht="22.5" customHeight="1" x14ac:dyDescent="0.2">
      <c r="D771" s="2"/>
      <c r="E771" s="2"/>
      <c r="G771" s="2"/>
      <c r="H771" s="2"/>
    </row>
    <row r="772" spans="4:8" ht="22.5" customHeight="1" x14ac:dyDescent="0.2">
      <c r="D772" s="2"/>
      <c r="E772" s="2"/>
      <c r="G772" s="2"/>
      <c r="H772" s="2"/>
    </row>
    <row r="773" spans="4:8" ht="22.5" customHeight="1" x14ac:dyDescent="0.2">
      <c r="D773" s="2"/>
      <c r="E773" s="2"/>
      <c r="G773" s="2"/>
      <c r="H773" s="2"/>
    </row>
    <row r="774" spans="4:8" ht="22.5" customHeight="1" x14ac:dyDescent="0.2">
      <c r="D774" s="2"/>
      <c r="E774" s="2"/>
      <c r="G774" s="2"/>
      <c r="H774" s="2"/>
    </row>
    <row r="775" spans="4:8" ht="22.5" customHeight="1" x14ac:dyDescent="0.2">
      <c r="D775" s="2"/>
      <c r="E775" s="2"/>
      <c r="G775" s="2"/>
      <c r="H775" s="2"/>
    </row>
    <row r="776" spans="4:8" ht="22.5" customHeight="1" x14ac:dyDescent="0.2">
      <c r="D776" s="2"/>
      <c r="E776" s="2"/>
      <c r="G776" s="2"/>
      <c r="H776" s="2"/>
    </row>
    <row r="777" spans="4:8" ht="22.5" customHeight="1" x14ac:dyDescent="0.2">
      <c r="D777" s="2"/>
      <c r="E777" s="2"/>
      <c r="G777" s="2"/>
      <c r="H777" s="2"/>
    </row>
    <row r="778" spans="4:8" ht="22.5" customHeight="1" x14ac:dyDescent="0.2">
      <c r="D778" s="2"/>
      <c r="E778" s="2"/>
      <c r="G778" s="2"/>
      <c r="H778" s="2"/>
    </row>
    <row r="779" spans="4:8" ht="22.5" customHeight="1" x14ac:dyDescent="0.2">
      <c r="D779" s="2"/>
      <c r="E779" s="2"/>
      <c r="G779" s="2"/>
      <c r="H779" s="2"/>
    </row>
    <row r="780" spans="4:8" ht="22.5" customHeight="1" x14ac:dyDescent="0.2">
      <c r="D780" s="2"/>
      <c r="E780" s="2"/>
      <c r="G780" s="2"/>
      <c r="H780" s="2"/>
    </row>
    <row r="781" spans="4:8" ht="22.5" customHeight="1" x14ac:dyDescent="0.2">
      <c r="D781" s="2"/>
      <c r="E781" s="2"/>
      <c r="G781" s="2"/>
      <c r="H781" s="2"/>
    </row>
    <row r="782" spans="4:8" ht="22.5" customHeight="1" x14ac:dyDescent="0.2">
      <c r="D782" s="2"/>
      <c r="E782" s="2"/>
      <c r="G782" s="2"/>
      <c r="H782" s="2"/>
    </row>
    <row r="783" spans="4:8" ht="22.5" customHeight="1" x14ac:dyDescent="0.2">
      <c r="D783" s="2"/>
      <c r="E783" s="2"/>
      <c r="G783" s="2"/>
      <c r="H783" s="2"/>
    </row>
    <row r="784" spans="4:8" ht="22.5" customHeight="1" x14ac:dyDescent="0.2">
      <c r="D784" s="2"/>
      <c r="E784" s="2"/>
      <c r="G784" s="2"/>
      <c r="H784" s="2"/>
    </row>
    <row r="785" spans="4:8" ht="22.5" customHeight="1" x14ac:dyDescent="0.2">
      <c r="D785" s="2"/>
      <c r="E785" s="2"/>
      <c r="G785" s="2"/>
      <c r="H785" s="2"/>
    </row>
    <row r="786" spans="4:8" ht="22.5" customHeight="1" x14ac:dyDescent="0.2">
      <c r="D786" s="2"/>
      <c r="E786" s="2"/>
      <c r="G786" s="2"/>
      <c r="H786" s="2"/>
    </row>
    <row r="787" spans="4:8" ht="22.5" customHeight="1" x14ac:dyDescent="0.2">
      <c r="D787" s="2"/>
      <c r="E787" s="2"/>
      <c r="G787" s="2"/>
      <c r="H787" s="2"/>
    </row>
    <row r="788" spans="4:8" ht="22.5" customHeight="1" x14ac:dyDescent="0.2">
      <c r="D788" s="2"/>
      <c r="E788" s="2"/>
      <c r="G788" s="2"/>
      <c r="H788" s="2"/>
    </row>
    <row r="789" spans="4:8" ht="22.5" customHeight="1" x14ac:dyDescent="0.2">
      <c r="D789" s="2"/>
      <c r="E789" s="2"/>
      <c r="G789" s="2"/>
      <c r="H789" s="2"/>
    </row>
    <row r="790" spans="4:8" ht="22.5" customHeight="1" x14ac:dyDescent="0.2">
      <c r="D790" s="2"/>
      <c r="E790" s="2"/>
      <c r="G790" s="2"/>
      <c r="H790" s="2"/>
    </row>
    <row r="791" spans="4:8" ht="22.5" customHeight="1" x14ac:dyDescent="0.2">
      <c r="D791" s="2"/>
      <c r="E791" s="2"/>
      <c r="G791" s="2"/>
      <c r="H791" s="2"/>
    </row>
    <row r="792" spans="4:8" ht="22.5" customHeight="1" x14ac:dyDescent="0.2">
      <c r="D792" s="2"/>
      <c r="E792" s="2"/>
      <c r="G792" s="2"/>
      <c r="H792" s="2"/>
    </row>
    <row r="793" spans="4:8" ht="22.5" customHeight="1" x14ac:dyDescent="0.2">
      <c r="D793" s="2"/>
      <c r="E793" s="2"/>
      <c r="G793" s="2"/>
      <c r="H793" s="2"/>
    </row>
    <row r="794" spans="4:8" ht="22.5" customHeight="1" x14ac:dyDescent="0.2">
      <c r="D794" s="2"/>
      <c r="E794" s="2"/>
      <c r="G794" s="2"/>
      <c r="H794" s="2"/>
    </row>
    <row r="795" spans="4:8" ht="22.5" customHeight="1" x14ac:dyDescent="0.2">
      <c r="D795" s="2"/>
      <c r="E795" s="2"/>
      <c r="G795" s="2"/>
      <c r="H795" s="2"/>
    </row>
    <row r="796" spans="4:8" ht="22.5" customHeight="1" x14ac:dyDescent="0.2">
      <c r="D796" s="2"/>
      <c r="E796" s="2"/>
      <c r="G796" s="2"/>
      <c r="H796" s="2"/>
    </row>
    <row r="797" spans="4:8" ht="22.5" customHeight="1" x14ac:dyDescent="0.2">
      <c r="D797" s="2"/>
      <c r="E797" s="2"/>
      <c r="G797" s="2"/>
      <c r="H797" s="2"/>
    </row>
    <row r="798" spans="4:8" ht="22.5" customHeight="1" x14ac:dyDescent="0.2">
      <c r="D798" s="2"/>
      <c r="E798" s="2"/>
      <c r="G798" s="2"/>
      <c r="H798" s="2"/>
    </row>
    <row r="799" spans="4:8" ht="22.5" customHeight="1" x14ac:dyDescent="0.2">
      <c r="D799" s="2"/>
      <c r="E799" s="2"/>
      <c r="G799" s="2"/>
      <c r="H799" s="2"/>
    </row>
    <row r="800" spans="4:8" ht="22.5" customHeight="1" x14ac:dyDescent="0.2">
      <c r="D800" s="2"/>
      <c r="E800" s="2"/>
      <c r="G800" s="2"/>
      <c r="H800" s="2"/>
    </row>
    <row r="801" spans="4:8" ht="22.5" customHeight="1" x14ac:dyDescent="0.2">
      <c r="D801" s="2"/>
      <c r="E801" s="2"/>
      <c r="G801" s="2"/>
      <c r="H801" s="2"/>
    </row>
    <row r="802" spans="4:8" ht="22.5" customHeight="1" x14ac:dyDescent="0.2">
      <c r="D802" s="2"/>
      <c r="E802" s="2"/>
      <c r="G802" s="2"/>
      <c r="H802" s="2"/>
    </row>
    <row r="803" spans="4:8" ht="22.5" customHeight="1" x14ac:dyDescent="0.2">
      <c r="D803" s="2"/>
      <c r="E803" s="2"/>
      <c r="G803" s="2"/>
      <c r="H803" s="2"/>
    </row>
    <row r="804" spans="4:8" ht="22.5" customHeight="1" x14ac:dyDescent="0.2">
      <c r="D804" s="2"/>
      <c r="E804" s="2"/>
      <c r="G804" s="2"/>
      <c r="H804" s="2"/>
    </row>
    <row r="805" spans="4:8" ht="22.5" customHeight="1" x14ac:dyDescent="0.2">
      <c r="D805" s="2"/>
      <c r="E805" s="2"/>
      <c r="G805" s="2"/>
      <c r="H805" s="2"/>
    </row>
    <row r="806" spans="4:8" ht="22.5" customHeight="1" x14ac:dyDescent="0.2">
      <c r="D806" s="2"/>
      <c r="E806" s="2"/>
      <c r="G806" s="2"/>
      <c r="H806" s="2"/>
    </row>
    <row r="807" spans="4:8" ht="22.5" customHeight="1" x14ac:dyDescent="0.2">
      <c r="D807" s="2"/>
      <c r="E807" s="2"/>
      <c r="G807" s="2"/>
      <c r="H807" s="2"/>
    </row>
    <row r="808" spans="4:8" ht="22.5" customHeight="1" x14ac:dyDescent="0.2">
      <c r="D808" s="2"/>
      <c r="E808" s="2"/>
      <c r="G808" s="2"/>
      <c r="H808" s="2"/>
    </row>
    <row r="809" spans="4:8" ht="22.5" customHeight="1" x14ac:dyDescent="0.2">
      <c r="D809" s="2"/>
      <c r="E809" s="2"/>
      <c r="G809" s="2"/>
      <c r="H809" s="2"/>
    </row>
    <row r="810" spans="4:8" ht="22.5" customHeight="1" x14ac:dyDescent="0.2">
      <c r="D810" s="2"/>
      <c r="E810" s="2"/>
      <c r="G810" s="2"/>
      <c r="H810" s="2"/>
    </row>
    <row r="811" spans="4:8" ht="22.5" customHeight="1" x14ac:dyDescent="0.2">
      <c r="D811" s="2"/>
      <c r="E811" s="2"/>
      <c r="G811" s="2"/>
      <c r="H811" s="2"/>
    </row>
    <row r="812" spans="4:8" ht="22.5" customHeight="1" x14ac:dyDescent="0.2">
      <c r="D812" s="2"/>
      <c r="E812" s="2"/>
      <c r="G812" s="2"/>
      <c r="H812" s="2"/>
    </row>
    <row r="813" spans="4:8" ht="22.5" customHeight="1" x14ac:dyDescent="0.2">
      <c r="D813" s="2"/>
      <c r="E813" s="2"/>
      <c r="G813" s="2"/>
      <c r="H813" s="2"/>
    </row>
    <row r="814" spans="4:8" ht="22.5" customHeight="1" x14ac:dyDescent="0.2">
      <c r="D814" s="2"/>
      <c r="E814" s="2"/>
      <c r="G814" s="2"/>
      <c r="H814" s="2"/>
    </row>
    <row r="815" spans="4:8" ht="22.5" customHeight="1" x14ac:dyDescent="0.2">
      <c r="D815" s="2"/>
      <c r="E815" s="2"/>
      <c r="G815" s="2"/>
      <c r="H815" s="2"/>
    </row>
    <row r="816" spans="4:8" ht="22.5" customHeight="1" x14ac:dyDescent="0.2">
      <c r="D816" s="2"/>
      <c r="E816" s="2"/>
      <c r="G816" s="2"/>
      <c r="H816" s="2"/>
    </row>
    <row r="817" spans="4:8" ht="22.5" customHeight="1" x14ac:dyDescent="0.2">
      <c r="D817" s="2"/>
      <c r="E817" s="2"/>
      <c r="G817" s="2"/>
      <c r="H817" s="2"/>
    </row>
    <row r="818" spans="4:8" ht="22.5" customHeight="1" x14ac:dyDescent="0.2">
      <c r="D818" s="2"/>
      <c r="E818" s="2"/>
      <c r="G818" s="2"/>
      <c r="H818" s="2"/>
    </row>
    <row r="819" spans="4:8" ht="22.5" customHeight="1" x14ac:dyDescent="0.2">
      <c r="D819" s="2"/>
      <c r="E819" s="2"/>
      <c r="G819" s="2"/>
      <c r="H819" s="2"/>
    </row>
    <row r="820" spans="4:8" ht="22.5" customHeight="1" x14ac:dyDescent="0.2">
      <c r="D820" s="2"/>
      <c r="E820" s="2"/>
      <c r="G820" s="2"/>
      <c r="H820" s="2"/>
    </row>
    <row r="821" spans="4:8" ht="22.5" customHeight="1" x14ac:dyDescent="0.2">
      <c r="D821" s="2"/>
      <c r="E821" s="2"/>
      <c r="G821" s="2"/>
      <c r="H821" s="2"/>
    </row>
    <row r="822" spans="4:8" ht="22.5" customHeight="1" x14ac:dyDescent="0.2">
      <c r="D822" s="2"/>
      <c r="E822" s="2"/>
      <c r="G822" s="2"/>
      <c r="H822" s="2"/>
    </row>
    <row r="823" spans="4:8" ht="22.5" customHeight="1" x14ac:dyDescent="0.2">
      <c r="D823" s="2"/>
      <c r="E823" s="2"/>
      <c r="G823" s="2"/>
      <c r="H823" s="2"/>
    </row>
    <row r="824" spans="4:8" ht="22.5" customHeight="1" x14ac:dyDescent="0.2">
      <c r="D824" s="2"/>
      <c r="E824" s="2"/>
      <c r="G824" s="2"/>
      <c r="H824" s="2"/>
    </row>
    <row r="825" spans="4:8" ht="22.5" customHeight="1" x14ac:dyDescent="0.2">
      <c r="D825" s="2"/>
      <c r="E825" s="2"/>
      <c r="G825" s="2"/>
      <c r="H825" s="2"/>
    </row>
    <row r="826" spans="4:8" ht="22.5" customHeight="1" x14ac:dyDescent="0.2">
      <c r="D826" s="2"/>
      <c r="E826" s="2"/>
      <c r="G826" s="2"/>
      <c r="H826" s="2"/>
    </row>
    <row r="827" spans="4:8" ht="22.5" customHeight="1" x14ac:dyDescent="0.2">
      <c r="D827" s="2"/>
      <c r="E827" s="2"/>
      <c r="G827" s="2"/>
      <c r="H827" s="2"/>
    </row>
    <row r="828" spans="4:8" ht="22.5" customHeight="1" x14ac:dyDescent="0.2">
      <c r="D828" s="2"/>
      <c r="E828" s="2"/>
      <c r="G828" s="2"/>
      <c r="H828" s="2"/>
    </row>
    <row r="829" spans="4:8" ht="22.5" customHeight="1" x14ac:dyDescent="0.2">
      <c r="D829" s="2"/>
      <c r="E829" s="2"/>
      <c r="G829" s="2"/>
      <c r="H829" s="2"/>
    </row>
    <row r="830" spans="4:8" ht="22.5" customHeight="1" x14ac:dyDescent="0.2">
      <c r="D830" s="2"/>
      <c r="E830" s="2"/>
      <c r="G830" s="2"/>
      <c r="H830" s="2"/>
    </row>
    <row r="831" spans="4:8" ht="22.5" customHeight="1" x14ac:dyDescent="0.2">
      <c r="D831" s="2"/>
      <c r="E831" s="2"/>
      <c r="G831" s="2"/>
      <c r="H831" s="2"/>
    </row>
    <row r="832" spans="4:8" ht="22.5" customHeight="1" x14ac:dyDescent="0.2">
      <c r="D832" s="2"/>
      <c r="E832" s="2"/>
      <c r="G832" s="2"/>
      <c r="H832" s="2"/>
    </row>
    <row r="833" spans="4:8" ht="22.5" customHeight="1" x14ac:dyDescent="0.2">
      <c r="D833" s="2"/>
      <c r="E833" s="2"/>
      <c r="G833" s="2"/>
      <c r="H833" s="2"/>
    </row>
    <row r="834" spans="4:8" ht="22.5" customHeight="1" x14ac:dyDescent="0.2">
      <c r="D834" s="2"/>
      <c r="E834" s="2"/>
      <c r="G834" s="2"/>
      <c r="H834" s="2"/>
    </row>
    <row r="835" spans="4:8" ht="22.5" customHeight="1" x14ac:dyDescent="0.2">
      <c r="D835" s="2"/>
      <c r="E835" s="2"/>
      <c r="G835" s="2"/>
      <c r="H835" s="2"/>
    </row>
    <row r="836" spans="4:8" ht="22.5" customHeight="1" x14ac:dyDescent="0.2">
      <c r="D836" s="2"/>
      <c r="E836" s="2"/>
      <c r="G836" s="2"/>
      <c r="H836" s="2"/>
    </row>
    <row r="837" spans="4:8" ht="22.5" customHeight="1" x14ac:dyDescent="0.2">
      <c r="D837" s="2"/>
      <c r="E837" s="2"/>
      <c r="G837" s="2"/>
      <c r="H837" s="2"/>
    </row>
    <row r="838" spans="4:8" ht="22.5" customHeight="1" x14ac:dyDescent="0.2">
      <c r="D838" s="2"/>
      <c r="E838" s="2"/>
      <c r="G838" s="2"/>
      <c r="H838" s="2"/>
    </row>
    <row r="839" spans="4:8" ht="22.5" customHeight="1" x14ac:dyDescent="0.2">
      <c r="D839" s="2"/>
      <c r="E839" s="2"/>
      <c r="G839" s="2"/>
      <c r="H839" s="2"/>
    </row>
    <row r="840" spans="4:8" ht="22.5" customHeight="1" x14ac:dyDescent="0.2">
      <c r="D840" s="2"/>
      <c r="E840" s="2"/>
      <c r="G840" s="2"/>
      <c r="H840" s="2"/>
    </row>
    <row r="841" spans="4:8" ht="22.5" customHeight="1" x14ac:dyDescent="0.2">
      <c r="D841" s="2"/>
      <c r="E841" s="2"/>
      <c r="G841" s="2"/>
      <c r="H841" s="2"/>
    </row>
    <row r="842" spans="4:8" ht="22.5" customHeight="1" x14ac:dyDescent="0.2">
      <c r="D842" s="2"/>
      <c r="E842" s="2"/>
      <c r="G842" s="2"/>
      <c r="H842" s="2"/>
    </row>
    <row r="843" spans="4:8" ht="22.5" customHeight="1" x14ac:dyDescent="0.2">
      <c r="D843" s="2"/>
      <c r="E843" s="2"/>
      <c r="G843" s="2"/>
      <c r="H843" s="2"/>
    </row>
    <row r="844" spans="4:8" ht="22.5" customHeight="1" x14ac:dyDescent="0.2">
      <c r="D844" s="2"/>
      <c r="E844" s="2"/>
      <c r="G844" s="2"/>
      <c r="H844" s="2"/>
    </row>
    <row r="845" spans="4:8" ht="22.5" customHeight="1" x14ac:dyDescent="0.2">
      <c r="D845" s="2"/>
      <c r="E845" s="2"/>
      <c r="G845" s="2"/>
      <c r="H845" s="2"/>
    </row>
    <row r="846" spans="4:8" ht="22.5" customHeight="1" x14ac:dyDescent="0.2">
      <c r="D846" s="2"/>
      <c r="E846" s="2"/>
      <c r="G846" s="2"/>
      <c r="H846" s="2"/>
    </row>
    <row r="847" spans="4:8" ht="22.5" customHeight="1" x14ac:dyDescent="0.2">
      <c r="D847" s="2"/>
      <c r="E847" s="2"/>
      <c r="G847" s="2"/>
      <c r="H847" s="2"/>
    </row>
    <row r="848" spans="4:8" ht="22.5" customHeight="1" x14ac:dyDescent="0.2">
      <c r="D848" s="2"/>
      <c r="E848" s="2"/>
      <c r="G848" s="2"/>
      <c r="H848" s="2"/>
    </row>
    <row r="849" spans="4:8" ht="22.5" customHeight="1" x14ac:dyDescent="0.2">
      <c r="D849" s="2"/>
      <c r="E849" s="2"/>
      <c r="G849" s="2"/>
      <c r="H849" s="2"/>
    </row>
    <row r="850" spans="4:8" ht="22.5" customHeight="1" x14ac:dyDescent="0.2">
      <c r="D850" s="2"/>
      <c r="E850" s="2"/>
      <c r="G850" s="2"/>
      <c r="H850" s="2"/>
    </row>
    <row r="851" spans="4:8" ht="22.5" customHeight="1" x14ac:dyDescent="0.2">
      <c r="D851" s="2"/>
      <c r="E851" s="2"/>
      <c r="G851" s="2"/>
      <c r="H851" s="2"/>
    </row>
    <row r="852" spans="4:8" ht="22.5" customHeight="1" x14ac:dyDescent="0.2">
      <c r="D852" s="2"/>
      <c r="E852" s="2"/>
      <c r="G852" s="2"/>
      <c r="H852" s="2"/>
    </row>
    <row r="853" spans="4:8" ht="22.5" customHeight="1" x14ac:dyDescent="0.2">
      <c r="D853" s="2"/>
      <c r="E853" s="2"/>
      <c r="G853" s="2"/>
      <c r="H853" s="2"/>
    </row>
    <row r="854" spans="4:8" ht="22.5" customHeight="1" x14ac:dyDescent="0.2">
      <c r="D854" s="2"/>
      <c r="E854" s="2"/>
      <c r="G854" s="2"/>
      <c r="H854" s="2"/>
    </row>
    <row r="855" spans="4:8" ht="22.5" customHeight="1" x14ac:dyDescent="0.2">
      <c r="D855" s="2"/>
      <c r="E855" s="2"/>
      <c r="G855" s="2"/>
      <c r="H855" s="2"/>
    </row>
    <row r="856" spans="4:8" ht="22.5" customHeight="1" x14ac:dyDescent="0.2">
      <c r="D856" s="2"/>
      <c r="E856" s="2"/>
      <c r="G856" s="2"/>
      <c r="H856" s="2"/>
    </row>
    <row r="857" spans="4:8" ht="22.5" customHeight="1" x14ac:dyDescent="0.2">
      <c r="D857" s="2"/>
      <c r="E857" s="2"/>
      <c r="G857" s="2"/>
      <c r="H857" s="2"/>
    </row>
    <row r="858" spans="4:8" ht="22.5" customHeight="1" x14ac:dyDescent="0.2">
      <c r="D858" s="2"/>
      <c r="E858" s="2"/>
      <c r="G858" s="2"/>
      <c r="H858" s="2"/>
    </row>
    <row r="859" spans="4:8" ht="22.5" customHeight="1" x14ac:dyDescent="0.2">
      <c r="D859" s="2"/>
      <c r="E859" s="2"/>
      <c r="G859" s="2"/>
      <c r="H859" s="2"/>
    </row>
    <row r="860" spans="4:8" ht="22.5" customHeight="1" x14ac:dyDescent="0.2">
      <c r="D860" s="2"/>
      <c r="E860" s="2"/>
      <c r="G860" s="2"/>
      <c r="H860" s="2"/>
    </row>
    <row r="861" spans="4:8" ht="22.5" customHeight="1" x14ac:dyDescent="0.2">
      <c r="D861" s="2"/>
      <c r="E861" s="2"/>
      <c r="G861" s="2"/>
      <c r="H861" s="2"/>
    </row>
    <row r="862" spans="4:8" ht="22.5" customHeight="1" x14ac:dyDescent="0.2">
      <c r="D862" s="2"/>
      <c r="E862" s="2"/>
      <c r="G862" s="2"/>
      <c r="H862" s="2"/>
    </row>
    <row r="863" spans="4:8" ht="22.5" customHeight="1" x14ac:dyDescent="0.2">
      <c r="D863" s="2"/>
      <c r="E863" s="2"/>
      <c r="G863" s="2"/>
      <c r="H863" s="2"/>
    </row>
    <row r="864" spans="4:8" ht="22.5" customHeight="1" x14ac:dyDescent="0.2">
      <c r="D864" s="2"/>
      <c r="E864" s="2"/>
      <c r="G864" s="2"/>
      <c r="H864" s="2"/>
    </row>
    <row r="865" spans="4:8" ht="22.5" customHeight="1" x14ac:dyDescent="0.2">
      <c r="D865" s="2"/>
      <c r="E865" s="2"/>
      <c r="G865" s="2"/>
      <c r="H865" s="2"/>
    </row>
    <row r="866" spans="4:8" ht="22.5" customHeight="1" x14ac:dyDescent="0.2">
      <c r="D866" s="2"/>
      <c r="E866" s="2"/>
      <c r="G866" s="2"/>
      <c r="H866" s="2"/>
    </row>
    <row r="867" spans="4:8" ht="22.5" customHeight="1" x14ac:dyDescent="0.2">
      <c r="D867" s="2"/>
      <c r="E867" s="2"/>
      <c r="G867" s="2"/>
      <c r="H867" s="2"/>
    </row>
    <row r="868" spans="4:8" ht="22.5" customHeight="1" x14ac:dyDescent="0.2">
      <c r="D868" s="2"/>
      <c r="E868" s="2"/>
      <c r="G868" s="2"/>
      <c r="H868" s="2"/>
    </row>
    <row r="869" spans="4:8" ht="22.5" customHeight="1" x14ac:dyDescent="0.2">
      <c r="D869" s="2"/>
      <c r="E869" s="2"/>
      <c r="G869" s="2"/>
      <c r="H869" s="2"/>
    </row>
    <row r="870" spans="4:8" ht="22.5" customHeight="1" x14ac:dyDescent="0.2">
      <c r="D870" s="2"/>
      <c r="E870" s="2"/>
      <c r="G870" s="2"/>
      <c r="H870" s="2"/>
    </row>
    <row r="871" spans="4:8" ht="22.5" customHeight="1" x14ac:dyDescent="0.2">
      <c r="D871" s="2"/>
      <c r="E871" s="2"/>
      <c r="G871" s="2"/>
      <c r="H871" s="2"/>
    </row>
    <row r="872" spans="4:8" ht="22.5" customHeight="1" x14ac:dyDescent="0.2">
      <c r="D872" s="2"/>
      <c r="E872" s="2"/>
      <c r="G872" s="2"/>
      <c r="H872" s="2"/>
    </row>
    <row r="873" spans="4:8" ht="22.5" customHeight="1" x14ac:dyDescent="0.2">
      <c r="D873" s="2"/>
      <c r="E873" s="2"/>
      <c r="G873" s="2"/>
      <c r="H873" s="2"/>
    </row>
    <row r="874" spans="4:8" ht="22.5" customHeight="1" x14ac:dyDescent="0.2">
      <c r="D874" s="2"/>
      <c r="E874" s="2"/>
      <c r="G874" s="2"/>
      <c r="H874" s="2"/>
    </row>
    <row r="875" spans="4:8" ht="22.5" customHeight="1" x14ac:dyDescent="0.2">
      <c r="D875" s="2"/>
      <c r="E875" s="2"/>
      <c r="G875" s="2"/>
      <c r="H875" s="2"/>
    </row>
    <row r="876" spans="4:8" ht="22.5" customHeight="1" x14ac:dyDescent="0.2">
      <c r="D876" s="2"/>
      <c r="E876" s="2"/>
      <c r="G876" s="2"/>
      <c r="H876" s="2"/>
    </row>
    <row r="877" spans="4:8" ht="22.5" customHeight="1" x14ac:dyDescent="0.2">
      <c r="D877" s="2"/>
      <c r="E877" s="2"/>
      <c r="G877" s="2"/>
      <c r="H877" s="2"/>
    </row>
    <row r="878" spans="4:8" ht="22.5" customHeight="1" x14ac:dyDescent="0.2">
      <c r="D878" s="2"/>
      <c r="E878" s="2"/>
      <c r="G878" s="2"/>
      <c r="H878" s="2"/>
    </row>
    <row r="879" spans="4:8" ht="22.5" customHeight="1" x14ac:dyDescent="0.2">
      <c r="D879" s="2"/>
      <c r="E879" s="2"/>
      <c r="G879" s="2"/>
      <c r="H879" s="2"/>
    </row>
    <row r="880" spans="4:8" ht="22.5" customHeight="1" x14ac:dyDescent="0.2">
      <c r="D880" s="2"/>
      <c r="E880" s="2"/>
      <c r="G880" s="2"/>
      <c r="H880" s="2"/>
    </row>
    <row r="881" spans="4:8" ht="22.5" customHeight="1" x14ac:dyDescent="0.2">
      <c r="D881" s="2"/>
      <c r="E881" s="2"/>
      <c r="G881" s="2"/>
      <c r="H881" s="2"/>
    </row>
    <row r="882" spans="4:8" ht="22.5" customHeight="1" x14ac:dyDescent="0.2">
      <c r="D882" s="2"/>
      <c r="E882" s="2"/>
      <c r="G882" s="2"/>
      <c r="H882" s="2"/>
    </row>
    <row r="883" spans="4:8" ht="22.5" customHeight="1" x14ac:dyDescent="0.2">
      <c r="D883" s="2"/>
      <c r="E883" s="2"/>
      <c r="G883" s="2"/>
      <c r="H883" s="2"/>
    </row>
    <row r="884" spans="4:8" ht="22.5" customHeight="1" x14ac:dyDescent="0.2">
      <c r="D884" s="2"/>
      <c r="E884" s="2"/>
      <c r="G884" s="2"/>
      <c r="H884" s="2"/>
    </row>
    <row r="885" spans="4:8" ht="22.5" customHeight="1" x14ac:dyDescent="0.2">
      <c r="D885" s="2"/>
      <c r="E885" s="2"/>
      <c r="G885" s="2"/>
      <c r="H885" s="2"/>
    </row>
    <row r="886" spans="4:8" ht="22.5" customHeight="1" x14ac:dyDescent="0.2">
      <c r="D886" s="2"/>
      <c r="E886" s="2"/>
      <c r="G886" s="2"/>
      <c r="H886" s="2"/>
    </row>
    <row r="887" spans="4:8" ht="22.5" customHeight="1" x14ac:dyDescent="0.2">
      <c r="D887" s="2"/>
      <c r="E887" s="2"/>
      <c r="G887" s="2"/>
      <c r="H887" s="2"/>
    </row>
    <row r="888" spans="4:8" ht="22.5" customHeight="1" x14ac:dyDescent="0.2">
      <c r="D888" s="2"/>
      <c r="E888" s="2"/>
      <c r="G888" s="2"/>
      <c r="H888" s="2"/>
    </row>
    <row r="889" spans="4:8" ht="22.5" customHeight="1" x14ac:dyDescent="0.2">
      <c r="D889" s="2"/>
      <c r="E889" s="2"/>
      <c r="G889" s="2"/>
      <c r="H889" s="2"/>
    </row>
    <row r="890" spans="4:8" ht="22.5" customHeight="1" x14ac:dyDescent="0.2">
      <c r="D890" s="2"/>
      <c r="E890" s="2"/>
      <c r="G890" s="2"/>
      <c r="H890" s="2"/>
    </row>
    <row r="891" spans="4:8" ht="22.5" customHeight="1" x14ac:dyDescent="0.2">
      <c r="D891" s="2"/>
      <c r="E891" s="2"/>
      <c r="G891" s="2"/>
      <c r="H891" s="2"/>
    </row>
    <row r="892" spans="4:8" ht="22.5" customHeight="1" x14ac:dyDescent="0.2">
      <c r="D892" s="2"/>
      <c r="E892" s="2"/>
      <c r="G892" s="2"/>
      <c r="H892" s="2"/>
    </row>
    <row r="893" spans="4:8" ht="22.5" customHeight="1" x14ac:dyDescent="0.2">
      <c r="D893" s="2"/>
      <c r="E893" s="2"/>
      <c r="G893" s="2"/>
      <c r="H893" s="2"/>
    </row>
    <row r="894" spans="4:8" ht="22.5" customHeight="1" x14ac:dyDescent="0.2">
      <c r="D894" s="2"/>
      <c r="E894" s="2"/>
      <c r="G894" s="2"/>
      <c r="H894" s="2"/>
    </row>
    <row r="895" spans="4:8" ht="22.5" customHeight="1" x14ac:dyDescent="0.2">
      <c r="D895" s="2"/>
      <c r="E895" s="2"/>
      <c r="G895" s="2"/>
      <c r="H895" s="2"/>
    </row>
    <row r="896" spans="4:8" ht="22.5" customHeight="1" x14ac:dyDescent="0.2">
      <c r="D896" s="2"/>
      <c r="E896" s="2"/>
      <c r="G896" s="2"/>
      <c r="H896" s="2"/>
    </row>
    <row r="897" spans="4:8" ht="22.5" customHeight="1" x14ac:dyDescent="0.2">
      <c r="D897" s="2"/>
      <c r="E897" s="2"/>
      <c r="G897" s="2"/>
      <c r="H897" s="2"/>
    </row>
    <row r="898" spans="4:8" ht="22.5" customHeight="1" x14ac:dyDescent="0.2">
      <c r="D898" s="2"/>
      <c r="E898" s="2"/>
      <c r="G898" s="2"/>
      <c r="H898" s="2"/>
    </row>
    <row r="899" spans="4:8" ht="22.5" customHeight="1" x14ac:dyDescent="0.2">
      <c r="D899" s="2"/>
      <c r="E899" s="2"/>
      <c r="G899" s="2"/>
      <c r="H899" s="2"/>
    </row>
    <row r="900" spans="4:8" ht="22.5" customHeight="1" x14ac:dyDescent="0.2">
      <c r="D900" s="2"/>
      <c r="E900" s="2"/>
      <c r="G900" s="2"/>
      <c r="H900" s="2"/>
    </row>
    <row r="901" spans="4:8" ht="22.5" customHeight="1" x14ac:dyDescent="0.2">
      <c r="D901" s="2"/>
      <c r="E901" s="2"/>
      <c r="G901" s="2"/>
      <c r="H901" s="2"/>
    </row>
    <row r="902" spans="4:8" ht="22.5" customHeight="1" x14ac:dyDescent="0.2">
      <c r="D902" s="2"/>
      <c r="E902" s="2"/>
      <c r="G902" s="2"/>
      <c r="H902" s="2"/>
    </row>
    <row r="903" spans="4:8" ht="22.5" customHeight="1" x14ac:dyDescent="0.2">
      <c r="D903" s="2"/>
      <c r="E903" s="2"/>
      <c r="G903" s="2"/>
      <c r="H903" s="2"/>
    </row>
    <row r="904" spans="4:8" ht="22.5" customHeight="1" x14ac:dyDescent="0.2">
      <c r="D904" s="2"/>
      <c r="E904" s="2"/>
      <c r="G904" s="2"/>
      <c r="H904" s="2"/>
    </row>
    <row r="905" spans="4:8" ht="22.5" customHeight="1" x14ac:dyDescent="0.2">
      <c r="D905" s="2"/>
      <c r="E905" s="2"/>
      <c r="G905" s="2"/>
      <c r="H905" s="2"/>
    </row>
    <row r="906" spans="4:8" ht="22.5" customHeight="1" x14ac:dyDescent="0.2">
      <c r="D906" s="2"/>
      <c r="E906" s="2"/>
      <c r="G906" s="2"/>
      <c r="H906" s="2"/>
    </row>
    <row r="907" spans="4:8" ht="22.5" customHeight="1" x14ac:dyDescent="0.2">
      <c r="D907" s="2"/>
      <c r="E907" s="2"/>
      <c r="G907" s="2"/>
      <c r="H907" s="2"/>
    </row>
    <row r="908" spans="4:8" ht="22.5" customHeight="1" x14ac:dyDescent="0.2">
      <c r="D908" s="2"/>
      <c r="E908" s="2"/>
      <c r="G908" s="2"/>
      <c r="H908" s="2"/>
    </row>
    <row r="909" spans="4:8" ht="22.5" customHeight="1" x14ac:dyDescent="0.2">
      <c r="D909" s="2"/>
      <c r="E909" s="2"/>
      <c r="G909" s="2"/>
      <c r="H909" s="2"/>
    </row>
    <row r="910" spans="4:8" ht="22.5" customHeight="1" x14ac:dyDescent="0.2">
      <c r="D910" s="2"/>
      <c r="E910" s="2"/>
      <c r="G910" s="2"/>
      <c r="H910" s="2"/>
    </row>
    <row r="911" spans="4:8" ht="22.5" customHeight="1" x14ac:dyDescent="0.2">
      <c r="D911" s="2"/>
      <c r="E911" s="2"/>
      <c r="G911" s="2"/>
      <c r="H911" s="2"/>
    </row>
    <row r="912" spans="4:8" ht="22.5" customHeight="1" x14ac:dyDescent="0.2">
      <c r="D912" s="2"/>
      <c r="E912" s="2"/>
      <c r="G912" s="2"/>
      <c r="H912" s="2"/>
    </row>
    <row r="913" spans="4:8" ht="22.5" customHeight="1" x14ac:dyDescent="0.2">
      <c r="D913" s="2"/>
      <c r="E913" s="2"/>
      <c r="G913" s="2"/>
      <c r="H913" s="2"/>
    </row>
    <row r="914" spans="4:8" ht="22.5" customHeight="1" x14ac:dyDescent="0.2">
      <c r="D914" s="2"/>
      <c r="E914" s="2"/>
      <c r="G914" s="2"/>
      <c r="H914" s="2"/>
    </row>
    <row r="915" spans="4:8" ht="22.5" customHeight="1" x14ac:dyDescent="0.2">
      <c r="D915" s="2"/>
      <c r="E915" s="2"/>
      <c r="G915" s="2"/>
      <c r="H915" s="2"/>
    </row>
    <row r="916" spans="4:8" ht="22.5" customHeight="1" x14ac:dyDescent="0.2">
      <c r="D916" s="2"/>
      <c r="E916" s="2"/>
      <c r="G916" s="2"/>
      <c r="H916" s="2"/>
    </row>
    <row r="917" spans="4:8" ht="22.5" customHeight="1" x14ac:dyDescent="0.2">
      <c r="D917" s="2"/>
      <c r="E917" s="2"/>
      <c r="G917" s="2"/>
      <c r="H917" s="2"/>
    </row>
    <row r="918" spans="4:8" ht="22.5" customHeight="1" x14ac:dyDescent="0.2">
      <c r="D918" s="2"/>
      <c r="E918" s="2"/>
      <c r="G918" s="2"/>
      <c r="H918" s="2"/>
    </row>
    <row r="919" spans="4:8" ht="22.5" customHeight="1" x14ac:dyDescent="0.2">
      <c r="D919" s="2"/>
      <c r="E919" s="2"/>
      <c r="G919" s="2"/>
      <c r="H919" s="2"/>
    </row>
    <row r="920" spans="4:8" ht="22.5" customHeight="1" x14ac:dyDescent="0.2">
      <c r="D920" s="2"/>
      <c r="E920" s="2"/>
      <c r="G920" s="2"/>
      <c r="H920" s="2"/>
    </row>
    <row r="921" spans="4:8" ht="22.5" customHeight="1" x14ac:dyDescent="0.2">
      <c r="D921" s="2"/>
      <c r="E921" s="2"/>
      <c r="G921" s="2"/>
      <c r="H921" s="2"/>
    </row>
    <row r="922" spans="4:8" ht="22.5" customHeight="1" x14ac:dyDescent="0.2">
      <c r="D922" s="2"/>
      <c r="E922" s="2"/>
      <c r="G922" s="2"/>
      <c r="H922" s="2"/>
    </row>
    <row r="923" spans="4:8" ht="22.5" customHeight="1" x14ac:dyDescent="0.2">
      <c r="D923" s="2"/>
      <c r="E923" s="2"/>
      <c r="G923" s="2"/>
      <c r="H923" s="2"/>
    </row>
    <row r="924" spans="4:8" ht="22.5" customHeight="1" x14ac:dyDescent="0.2">
      <c r="D924" s="2"/>
      <c r="E924" s="2"/>
      <c r="G924" s="2"/>
      <c r="H924" s="2"/>
    </row>
    <row r="925" spans="4:8" ht="22.5" customHeight="1" x14ac:dyDescent="0.2">
      <c r="D925" s="2"/>
      <c r="E925" s="2"/>
      <c r="G925" s="2"/>
      <c r="H925" s="2"/>
    </row>
    <row r="926" spans="4:8" ht="22.5" customHeight="1" x14ac:dyDescent="0.2">
      <c r="D926" s="2"/>
      <c r="E926" s="2"/>
      <c r="G926" s="2"/>
      <c r="H926" s="2"/>
    </row>
    <row r="927" spans="4:8" ht="22.5" customHeight="1" x14ac:dyDescent="0.2">
      <c r="D927" s="2"/>
      <c r="E927" s="2"/>
      <c r="G927" s="2"/>
      <c r="H927" s="2"/>
    </row>
    <row r="928" spans="4:8" ht="22.5" customHeight="1" x14ac:dyDescent="0.2">
      <c r="D928" s="2"/>
      <c r="E928" s="2"/>
      <c r="G928" s="2"/>
      <c r="H928" s="2"/>
    </row>
    <row r="929" spans="4:8" ht="22.5" customHeight="1" x14ac:dyDescent="0.2">
      <c r="D929" s="2"/>
      <c r="E929" s="2"/>
      <c r="G929" s="2"/>
      <c r="H929" s="2"/>
    </row>
    <row r="930" spans="4:8" ht="22.5" customHeight="1" x14ac:dyDescent="0.2">
      <c r="D930" s="2"/>
      <c r="E930" s="2"/>
      <c r="G930" s="2"/>
      <c r="H930" s="2"/>
    </row>
    <row r="931" spans="4:8" ht="22.5" customHeight="1" x14ac:dyDescent="0.2">
      <c r="D931" s="2"/>
      <c r="E931" s="2"/>
      <c r="G931" s="2"/>
      <c r="H931" s="2"/>
    </row>
    <row r="932" spans="4:8" ht="22.5" customHeight="1" x14ac:dyDescent="0.2">
      <c r="D932" s="2"/>
      <c r="E932" s="2"/>
      <c r="G932" s="2"/>
      <c r="H932" s="2"/>
    </row>
    <row r="933" spans="4:8" ht="22.5" customHeight="1" x14ac:dyDescent="0.2">
      <c r="D933" s="2"/>
      <c r="E933" s="2"/>
      <c r="G933" s="2"/>
      <c r="H933" s="2"/>
    </row>
    <row r="934" spans="4:8" ht="22.5" customHeight="1" x14ac:dyDescent="0.2">
      <c r="D934" s="2"/>
      <c r="E934" s="2"/>
      <c r="G934" s="2"/>
      <c r="H934" s="2"/>
    </row>
    <row r="935" spans="4:8" ht="22.5" customHeight="1" x14ac:dyDescent="0.2">
      <c r="D935" s="2"/>
      <c r="E935" s="2"/>
      <c r="G935" s="2"/>
      <c r="H935" s="2"/>
    </row>
    <row r="936" spans="4:8" ht="22.5" customHeight="1" x14ac:dyDescent="0.2">
      <c r="D936" s="2"/>
      <c r="E936" s="2"/>
      <c r="G936" s="2"/>
      <c r="H936" s="2"/>
    </row>
    <row r="937" spans="4:8" ht="22.5" customHeight="1" x14ac:dyDescent="0.2">
      <c r="D937" s="2"/>
      <c r="E937" s="2"/>
      <c r="G937" s="2"/>
      <c r="H937" s="2"/>
    </row>
    <row r="938" spans="4:8" ht="22.5" customHeight="1" x14ac:dyDescent="0.2">
      <c r="D938" s="2"/>
      <c r="E938" s="2"/>
      <c r="G938" s="2"/>
      <c r="H938" s="2"/>
    </row>
    <row r="939" spans="4:8" ht="22.5" customHeight="1" x14ac:dyDescent="0.2">
      <c r="D939" s="2"/>
      <c r="E939" s="2"/>
      <c r="G939" s="2"/>
      <c r="H939" s="2"/>
    </row>
    <row r="940" spans="4:8" ht="22.5" customHeight="1" x14ac:dyDescent="0.2">
      <c r="D940" s="2"/>
      <c r="E940" s="2"/>
      <c r="G940" s="2"/>
      <c r="H940" s="2"/>
    </row>
    <row r="941" spans="4:8" ht="22.5" customHeight="1" x14ac:dyDescent="0.2">
      <c r="D941" s="2"/>
      <c r="E941" s="2"/>
      <c r="G941" s="2"/>
      <c r="H941" s="2"/>
    </row>
    <row r="942" spans="4:8" ht="22.5" customHeight="1" x14ac:dyDescent="0.2">
      <c r="D942" s="2"/>
      <c r="E942" s="2"/>
      <c r="G942" s="2"/>
      <c r="H942" s="2"/>
    </row>
    <row r="943" spans="4:8" ht="22.5" customHeight="1" x14ac:dyDescent="0.2">
      <c r="D943" s="2"/>
      <c r="E943" s="2"/>
      <c r="G943" s="2"/>
      <c r="H943" s="2"/>
    </row>
    <row r="944" spans="4:8" ht="22.5" customHeight="1" x14ac:dyDescent="0.2">
      <c r="D944" s="2"/>
      <c r="E944" s="2"/>
      <c r="G944" s="2"/>
      <c r="H944" s="2"/>
    </row>
    <row r="945" spans="4:8" ht="22.5" customHeight="1" x14ac:dyDescent="0.2">
      <c r="D945" s="2"/>
      <c r="E945" s="2"/>
      <c r="G945" s="2"/>
      <c r="H945" s="2"/>
    </row>
    <row r="946" spans="4:8" ht="22.5" customHeight="1" x14ac:dyDescent="0.2">
      <c r="D946" s="2"/>
      <c r="E946" s="2"/>
      <c r="G946" s="2"/>
      <c r="H946" s="2"/>
    </row>
    <row r="947" spans="4:8" ht="22.5" customHeight="1" x14ac:dyDescent="0.2">
      <c r="D947" s="2"/>
      <c r="E947" s="2"/>
      <c r="G947" s="2"/>
      <c r="H947" s="2"/>
    </row>
    <row r="948" spans="4:8" ht="22.5" customHeight="1" x14ac:dyDescent="0.2">
      <c r="D948" s="2"/>
      <c r="E948" s="2"/>
      <c r="G948" s="2"/>
      <c r="H948" s="2"/>
    </row>
    <row r="949" spans="4:8" ht="22.5" customHeight="1" x14ac:dyDescent="0.2">
      <c r="D949" s="2"/>
      <c r="E949" s="2"/>
      <c r="G949" s="2"/>
      <c r="H949" s="2"/>
    </row>
    <row r="950" spans="4:8" ht="22.5" customHeight="1" x14ac:dyDescent="0.2">
      <c r="D950" s="2"/>
      <c r="E950" s="2"/>
      <c r="G950" s="2"/>
      <c r="H950" s="2"/>
    </row>
    <row r="951" spans="4:8" ht="22.5" customHeight="1" x14ac:dyDescent="0.2">
      <c r="D951" s="2"/>
      <c r="E951" s="2"/>
      <c r="G951" s="2"/>
      <c r="H951" s="2"/>
    </row>
    <row r="952" spans="4:8" ht="22.5" customHeight="1" x14ac:dyDescent="0.2">
      <c r="D952" s="2"/>
      <c r="E952" s="2"/>
      <c r="G952" s="2"/>
      <c r="H952" s="2"/>
    </row>
    <row r="953" spans="4:8" ht="22.5" customHeight="1" x14ac:dyDescent="0.2">
      <c r="D953" s="2"/>
      <c r="E953" s="2"/>
      <c r="G953" s="2"/>
      <c r="H953" s="2"/>
    </row>
    <row r="954" spans="4:8" ht="22.5" customHeight="1" x14ac:dyDescent="0.2">
      <c r="D954" s="2"/>
      <c r="E954" s="2"/>
      <c r="G954" s="2"/>
      <c r="H954" s="2"/>
    </row>
    <row r="955" spans="4:8" ht="22.5" customHeight="1" x14ac:dyDescent="0.2">
      <c r="D955" s="2"/>
      <c r="E955" s="2"/>
      <c r="G955" s="2"/>
      <c r="H955" s="2"/>
    </row>
    <row r="956" spans="4:8" ht="22.5" customHeight="1" x14ac:dyDescent="0.2">
      <c r="D956" s="2"/>
      <c r="E956" s="2"/>
      <c r="G956" s="2"/>
      <c r="H956" s="2"/>
    </row>
    <row r="957" spans="4:8" ht="22.5" customHeight="1" x14ac:dyDescent="0.2">
      <c r="D957" s="2"/>
      <c r="E957" s="2"/>
      <c r="G957" s="2"/>
      <c r="H957" s="2"/>
    </row>
    <row r="958" spans="4:8" ht="22.5" customHeight="1" x14ac:dyDescent="0.2">
      <c r="D958" s="2"/>
      <c r="E958" s="2"/>
      <c r="G958" s="2"/>
      <c r="H958" s="2"/>
    </row>
    <row r="959" spans="4:8" ht="22.5" customHeight="1" x14ac:dyDescent="0.2">
      <c r="D959" s="2"/>
      <c r="E959" s="2"/>
      <c r="G959" s="2"/>
      <c r="H959" s="2"/>
    </row>
    <row r="960" spans="4:8" ht="22.5" customHeight="1" x14ac:dyDescent="0.2">
      <c r="D960" s="2"/>
      <c r="E960" s="2"/>
      <c r="G960" s="2"/>
      <c r="H960" s="2"/>
    </row>
    <row r="961" spans="4:8" ht="22.5" customHeight="1" x14ac:dyDescent="0.2">
      <c r="D961" s="2"/>
      <c r="E961" s="2"/>
      <c r="G961" s="2"/>
      <c r="H961" s="2"/>
    </row>
    <row r="962" spans="4:8" ht="22.5" customHeight="1" x14ac:dyDescent="0.2">
      <c r="D962" s="2"/>
      <c r="E962" s="2"/>
      <c r="G962" s="2"/>
      <c r="H962" s="2"/>
    </row>
    <row r="963" spans="4:8" ht="22.5" customHeight="1" x14ac:dyDescent="0.2">
      <c r="D963" s="2"/>
      <c r="E963" s="2"/>
      <c r="G963" s="2"/>
      <c r="H963" s="2"/>
    </row>
    <row r="964" spans="4:8" ht="22.5" customHeight="1" x14ac:dyDescent="0.2">
      <c r="D964" s="2"/>
      <c r="E964" s="2"/>
      <c r="G964" s="2"/>
      <c r="H964" s="2"/>
    </row>
    <row r="965" spans="4:8" ht="22.5" customHeight="1" x14ac:dyDescent="0.2">
      <c r="D965" s="2"/>
      <c r="E965" s="2"/>
      <c r="G965" s="2"/>
      <c r="H965" s="2"/>
    </row>
    <row r="966" spans="4:8" ht="22.5" customHeight="1" x14ac:dyDescent="0.2">
      <c r="D966" s="2"/>
      <c r="E966" s="2"/>
      <c r="G966" s="2"/>
      <c r="H966" s="2"/>
    </row>
    <row r="967" spans="4:8" ht="22.5" customHeight="1" x14ac:dyDescent="0.2">
      <c r="D967" s="2"/>
      <c r="E967" s="2"/>
      <c r="G967" s="2"/>
      <c r="H967" s="2"/>
    </row>
    <row r="968" spans="4:8" ht="22.5" customHeight="1" x14ac:dyDescent="0.2">
      <c r="D968" s="2"/>
      <c r="E968" s="2"/>
      <c r="G968" s="2"/>
      <c r="H968" s="2"/>
    </row>
    <row r="969" spans="4:8" ht="22.5" customHeight="1" x14ac:dyDescent="0.2">
      <c r="D969" s="2"/>
      <c r="E969" s="2"/>
      <c r="G969" s="2"/>
      <c r="H969" s="2"/>
    </row>
    <row r="970" spans="4:8" ht="22.5" customHeight="1" x14ac:dyDescent="0.2">
      <c r="D970" s="2"/>
      <c r="E970" s="2"/>
      <c r="G970" s="2"/>
      <c r="H970" s="2"/>
    </row>
    <row r="971" spans="4:8" ht="22.5" customHeight="1" x14ac:dyDescent="0.2">
      <c r="D971" s="2"/>
      <c r="E971" s="2"/>
      <c r="G971" s="2"/>
      <c r="H971" s="2"/>
    </row>
    <row r="972" spans="4:8" ht="22.5" customHeight="1" x14ac:dyDescent="0.2">
      <c r="D972" s="2"/>
      <c r="E972" s="2"/>
      <c r="G972" s="2"/>
      <c r="H972" s="2"/>
    </row>
    <row r="973" spans="4:8" ht="22.5" customHeight="1" x14ac:dyDescent="0.2">
      <c r="D973" s="2"/>
      <c r="E973" s="2"/>
      <c r="G973" s="2"/>
      <c r="H973" s="2"/>
    </row>
    <row r="974" spans="4:8" ht="22.5" customHeight="1" x14ac:dyDescent="0.2">
      <c r="D974" s="2"/>
      <c r="E974" s="2"/>
      <c r="G974" s="2"/>
      <c r="H974" s="2"/>
    </row>
    <row r="975" spans="4:8" ht="22.5" customHeight="1" x14ac:dyDescent="0.2">
      <c r="D975" s="2"/>
      <c r="E975" s="2"/>
      <c r="G975" s="2"/>
      <c r="H975" s="2"/>
    </row>
    <row r="976" spans="4:8" ht="22.5" customHeight="1" x14ac:dyDescent="0.2">
      <c r="D976" s="2"/>
      <c r="E976" s="2"/>
      <c r="G976" s="2"/>
      <c r="H976" s="2"/>
    </row>
    <row r="977" spans="4:8" ht="22.5" customHeight="1" x14ac:dyDescent="0.2">
      <c r="D977" s="2"/>
      <c r="E977" s="2"/>
      <c r="G977" s="2"/>
      <c r="H977" s="2"/>
    </row>
    <row r="978" spans="4:8" ht="22.5" customHeight="1" x14ac:dyDescent="0.2">
      <c r="D978" s="2"/>
      <c r="E978" s="2"/>
      <c r="G978" s="2"/>
      <c r="H978" s="2"/>
    </row>
    <row r="979" spans="4:8" ht="22.5" customHeight="1" x14ac:dyDescent="0.2">
      <c r="D979" s="2"/>
      <c r="E979" s="2"/>
      <c r="G979" s="2"/>
      <c r="H979" s="2"/>
    </row>
    <row r="980" spans="4:8" ht="22.5" customHeight="1" x14ac:dyDescent="0.2">
      <c r="D980" s="2"/>
      <c r="E980" s="2"/>
      <c r="G980" s="2"/>
      <c r="H980" s="2"/>
    </row>
    <row r="981" spans="4:8" ht="22.5" customHeight="1" x14ac:dyDescent="0.2">
      <c r="D981" s="2"/>
      <c r="E981" s="2"/>
      <c r="G981" s="2"/>
      <c r="H981" s="2"/>
    </row>
    <row r="982" spans="4:8" ht="22.5" customHeight="1" x14ac:dyDescent="0.2">
      <c r="D982" s="2"/>
      <c r="E982" s="2"/>
      <c r="G982" s="2"/>
      <c r="H982" s="2"/>
    </row>
    <row r="983" spans="4:8" ht="22.5" customHeight="1" x14ac:dyDescent="0.2">
      <c r="D983" s="2"/>
      <c r="E983" s="2"/>
      <c r="G983" s="2"/>
      <c r="H983" s="2"/>
    </row>
    <row r="984" spans="4:8" ht="22.5" customHeight="1" x14ac:dyDescent="0.2">
      <c r="D984" s="2"/>
      <c r="E984" s="2"/>
      <c r="G984" s="2"/>
      <c r="H984" s="2"/>
    </row>
    <row r="985" spans="4:8" ht="22.5" customHeight="1" x14ac:dyDescent="0.2">
      <c r="D985" s="2"/>
      <c r="E985" s="2"/>
      <c r="G985" s="2"/>
      <c r="H985" s="2"/>
    </row>
    <row r="986" spans="4:8" ht="22.5" customHeight="1" x14ac:dyDescent="0.2">
      <c r="D986" s="2"/>
      <c r="E986" s="2"/>
      <c r="G986" s="2"/>
      <c r="H986" s="2"/>
    </row>
    <row r="987" spans="4:8" ht="22.5" customHeight="1" x14ac:dyDescent="0.2">
      <c r="D987" s="2"/>
      <c r="E987" s="2"/>
      <c r="G987" s="2"/>
      <c r="H987" s="2"/>
    </row>
    <row r="988" spans="4:8" ht="22.5" customHeight="1" x14ac:dyDescent="0.2">
      <c r="D988" s="2"/>
      <c r="E988" s="2"/>
      <c r="G988" s="2"/>
      <c r="H988" s="2"/>
    </row>
    <row r="989" spans="4:8" ht="22.5" customHeight="1" x14ac:dyDescent="0.2">
      <c r="D989" s="2"/>
      <c r="E989" s="2"/>
      <c r="G989" s="2"/>
      <c r="H989" s="2"/>
    </row>
    <row r="990" spans="4:8" ht="22.5" customHeight="1" x14ac:dyDescent="0.2">
      <c r="D990" s="2"/>
      <c r="E990" s="2"/>
      <c r="G990" s="2"/>
      <c r="H990" s="2"/>
    </row>
    <row r="991" spans="4:8" ht="22.5" customHeight="1" x14ac:dyDescent="0.2">
      <c r="D991" s="2"/>
      <c r="E991" s="2"/>
      <c r="G991" s="2"/>
      <c r="H991" s="2"/>
    </row>
    <row r="992" spans="4:8" ht="22.5" customHeight="1" x14ac:dyDescent="0.2">
      <c r="D992" s="2"/>
      <c r="E992" s="2"/>
      <c r="G992" s="2"/>
      <c r="H992" s="2"/>
    </row>
    <row r="993" spans="4:8" ht="22.5" customHeight="1" x14ac:dyDescent="0.2">
      <c r="D993" s="2"/>
      <c r="E993" s="2"/>
      <c r="G993" s="2"/>
      <c r="H993" s="2"/>
    </row>
    <row r="994" spans="4:8" ht="22.5" customHeight="1" x14ac:dyDescent="0.2">
      <c r="D994" s="2"/>
      <c r="E994" s="2"/>
      <c r="G994" s="2"/>
      <c r="H994" s="2"/>
    </row>
    <row r="995" spans="4:8" ht="22.5" customHeight="1" x14ac:dyDescent="0.2">
      <c r="D995" s="2"/>
      <c r="E995" s="2"/>
      <c r="G995" s="2"/>
      <c r="H995" s="2"/>
    </row>
    <row r="996" spans="4:8" ht="22.5" customHeight="1" x14ac:dyDescent="0.2">
      <c r="D996" s="2"/>
      <c r="E996" s="2"/>
      <c r="G996" s="2"/>
      <c r="H996" s="2"/>
    </row>
    <row r="997" spans="4:8" ht="22.5" customHeight="1" x14ac:dyDescent="0.2">
      <c r="D997" s="2"/>
      <c r="E997" s="2"/>
      <c r="G997" s="2"/>
      <c r="H997" s="2"/>
    </row>
    <row r="998" spans="4:8" ht="22.5" customHeight="1" x14ac:dyDescent="0.2">
      <c r="D998" s="2"/>
      <c r="E998" s="2"/>
      <c r="G998" s="2"/>
      <c r="H998" s="2"/>
    </row>
    <row r="999" spans="4:8" ht="22.5" customHeight="1" x14ac:dyDescent="0.2">
      <c r="D999" s="2"/>
      <c r="E999" s="2"/>
      <c r="G999" s="2"/>
      <c r="H999" s="2"/>
    </row>
    <row r="1000" spans="4:8" ht="22.5" customHeight="1" x14ac:dyDescent="0.2">
      <c r="D1000" s="2"/>
      <c r="E1000" s="2"/>
      <c r="G1000" s="2"/>
      <c r="H1000" s="2"/>
    </row>
    <row r="1001" spans="4:8" ht="22.5" customHeight="1" x14ac:dyDescent="0.2">
      <c r="D1001" s="2"/>
      <c r="E1001" s="2"/>
      <c r="G1001" s="2"/>
      <c r="H1001" s="2"/>
    </row>
  </sheetData>
  <mergeCells count="7">
    <mergeCell ref="A20:B22"/>
    <mergeCell ref="A17:B19"/>
    <mergeCell ref="A1:B2"/>
    <mergeCell ref="A11:B11"/>
    <mergeCell ref="A12:B12"/>
    <mergeCell ref="A13:B13"/>
    <mergeCell ref="A15:B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26" sqref="O26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s="7" customFormat="1" ht="27" customHeight="1" x14ac:dyDescent="0.2">
      <c r="A2" s="13" t="s">
        <v>12</v>
      </c>
      <c r="B2" s="14" t="str">
        <f>data!B3</f>
        <v>ชี</v>
      </c>
      <c r="C2" s="13" t="s">
        <v>3</v>
      </c>
      <c r="D2" s="14" t="str">
        <f>data!B4</f>
        <v>TS5</v>
      </c>
      <c r="E2" s="13" t="s">
        <v>13</v>
      </c>
      <c r="F2" s="14" t="str">
        <f>data!B5</f>
        <v>แม่น้ำมูล ท้ายแก่งสะพือ (M.11B)</v>
      </c>
      <c r="G2" s="13" t="s">
        <v>14</v>
      </c>
      <c r="H2" s="14" t="str">
        <f>data!B6</f>
        <v>ต.กุดชมพู อ.พิบูลมังสาหาร จ.อุบลราชธานี </v>
      </c>
      <c r="I2" s="13" t="s">
        <v>15</v>
      </c>
      <c r="J2" s="14">
        <f>data!B7</f>
        <v>15.242706999999999</v>
      </c>
      <c r="K2" s="13" t="s">
        <v>16</v>
      </c>
      <c r="L2" s="14">
        <f>data!B8</f>
        <v>105.24371499999999</v>
      </c>
    </row>
    <row r="3" spans="1:12" s="8" customFormat="1" ht="30" customHeight="1" x14ac:dyDescent="0.2">
      <c r="A3" s="84" t="str">
        <f>"Water Year "&amp;data!B9</f>
        <v>Water Year 2019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40"/>
  <sheetViews>
    <sheetView showGridLines="0" view="pageBreakPreview" zoomScale="80" zoomScaleNormal="77" zoomScaleSheetLayoutView="80" workbookViewId="0">
      <selection activeCell="V19" sqref="V19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8" s="12" customFormat="1" ht="27" customHeight="1" x14ac:dyDescent="0.2">
      <c r="A1" s="83" t="s">
        <v>11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8" s="7" customFormat="1" ht="27" customHeight="1" x14ac:dyDescent="0.2">
      <c r="A2" s="13" t="s">
        <v>12</v>
      </c>
      <c r="B2" s="14" t="str">
        <f>data!B3</f>
        <v>ชี</v>
      </c>
      <c r="C2" s="13" t="s">
        <v>3</v>
      </c>
      <c r="D2" s="14" t="str">
        <f>data!B4</f>
        <v>TS5</v>
      </c>
      <c r="E2" s="13" t="s">
        <v>13</v>
      </c>
      <c r="F2" s="14" t="str">
        <f>data!B5</f>
        <v>แม่น้ำมูล ท้ายแก่งสะพือ (M.11B)</v>
      </c>
      <c r="G2" s="13" t="s">
        <v>14</v>
      </c>
      <c r="H2" s="14" t="str">
        <f>data!B6</f>
        <v>ต.กุดชมพู อ.พิบูลมังสาหาร จ.อุบลราชธานี </v>
      </c>
      <c r="I2" s="13" t="s">
        <v>15</v>
      </c>
      <c r="J2" s="14">
        <f>data!B7</f>
        <v>15.242706999999999</v>
      </c>
      <c r="K2" s="13" t="s">
        <v>16</v>
      </c>
      <c r="L2" s="14">
        <f>data!B8</f>
        <v>105.24371499999999</v>
      </c>
    </row>
    <row r="3" spans="1:18" s="8" customFormat="1" ht="30" customHeight="1" x14ac:dyDescent="0.2">
      <c r="A3" s="84" t="str">
        <f>"Water Year "&amp;data!B9</f>
        <v>Water Year 2019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N3" s="8" t="s">
        <v>56</v>
      </c>
      <c r="Q3" s="8" t="s">
        <v>43</v>
      </c>
    </row>
    <row r="5" spans="1:18" x14ac:dyDescent="0.2">
      <c r="N5" s="4" t="s">
        <v>22</v>
      </c>
      <c r="O5" s="4" t="s">
        <v>23</v>
      </c>
      <c r="Q5" s="4" t="s">
        <v>22</v>
      </c>
      <c r="R5" s="4" t="s">
        <v>23</v>
      </c>
    </row>
    <row r="6" spans="1:18" x14ac:dyDescent="0.2">
      <c r="N6" s="4">
        <v>104.74</v>
      </c>
      <c r="O6" s="4">
        <v>20.7</v>
      </c>
      <c r="Q6" s="4" t="s">
        <v>41</v>
      </c>
      <c r="R6" s="4" t="s">
        <v>41</v>
      </c>
    </row>
    <row r="7" spans="1:18" x14ac:dyDescent="0.2">
      <c r="N7" s="4">
        <v>105.84</v>
      </c>
      <c r="O7" s="4">
        <v>106.9</v>
      </c>
      <c r="Q7" s="4" t="s">
        <v>41</v>
      </c>
      <c r="R7" s="4" t="s">
        <v>41</v>
      </c>
    </row>
    <row r="8" spans="1:18" x14ac:dyDescent="0.2">
      <c r="N8" s="4">
        <v>106.24</v>
      </c>
      <c r="O8" s="4">
        <v>169</v>
      </c>
      <c r="Q8" s="4" t="s">
        <v>41</v>
      </c>
      <c r="R8" s="4" t="s">
        <v>41</v>
      </c>
    </row>
    <row r="9" spans="1:18" x14ac:dyDescent="0.2">
      <c r="N9" s="4">
        <v>106.65</v>
      </c>
      <c r="O9" s="4">
        <v>259.2</v>
      </c>
      <c r="Q9" s="4" t="s">
        <v>41</v>
      </c>
      <c r="R9" s="4" t="s">
        <v>41</v>
      </c>
    </row>
    <row r="10" spans="1:18" x14ac:dyDescent="0.2">
      <c r="N10" s="4">
        <v>106.81</v>
      </c>
      <c r="O10" s="4">
        <v>304.3</v>
      </c>
      <c r="Q10" s="4" t="s">
        <v>41</v>
      </c>
      <c r="R10" s="4" t="s">
        <v>41</v>
      </c>
    </row>
    <row r="11" spans="1:18" x14ac:dyDescent="0.2">
      <c r="N11" s="4">
        <v>107.15</v>
      </c>
      <c r="O11" s="4">
        <v>417.2</v>
      </c>
      <c r="Q11" s="4" t="s">
        <v>41</v>
      </c>
      <c r="R11" s="4" t="s">
        <v>41</v>
      </c>
    </row>
    <row r="12" spans="1:18" x14ac:dyDescent="0.2">
      <c r="N12" s="4">
        <v>107.22</v>
      </c>
      <c r="O12" s="4">
        <v>444.8</v>
      </c>
      <c r="Q12" s="4" t="s">
        <v>41</v>
      </c>
      <c r="R12" s="4" t="s">
        <v>41</v>
      </c>
    </row>
    <row r="13" spans="1:18" x14ac:dyDescent="0.2">
      <c r="N13" s="4">
        <v>107.33</v>
      </c>
      <c r="O13" s="4">
        <v>490</v>
      </c>
      <c r="Q13" s="4" t="s">
        <v>41</v>
      </c>
      <c r="R13" s="4" t="s">
        <v>41</v>
      </c>
    </row>
    <row r="14" spans="1:18" x14ac:dyDescent="0.2">
      <c r="N14" s="4">
        <v>107.5</v>
      </c>
      <c r="O14" s="4">
        <v>568.20000000000005</v>
      </c>
      <c r="Q14" s="4" t="s">
        <v>41</v>
      </c>
      <c r="R14" s="4" t="s">
        <v>41</v>
      </c>
    </row>
    <row r="15" spans="1:18" x14ac:dyDescent="0.2">
      <c r="N15" s="4">
        <v>107.64</v>
      </c>
      <c r="O15" s="4">
        <v>632.1</v>
      </c>
      <c r="Q15" s="4" t="s">
        <v>41</v>
      </c>
      <c r="R15" s="4" t="s">
        <v>41</v>
      </c>
    </row>
    <row r="16" spans="1:18" x14ac:dyDescent="0.2">
      <c r="N16" s="4">
        <v>107.69</v>
      </c>
      <c r="O16" s="4">
        <v>660.7</v>
      </c>
      <c r="Q16" s="4" t="s">
        <v>41</v>
      </c>
      <c r="R16" s="4" t="s">
        <v>41</v>
      </c>
    </row>
    <row r="17" spans="14:18" x14ac:dyDescent="0.2">
      <c r="N17" s="4">
        <v>107.76</v>
      </c>
      <c r="O17" s="4">
        <v>698.7</v>
      </c>
      <c r="Q17" s="4" t="s">
        <v>41</v>
      </c>
      <c r="R17" s="4" t="s">
        <v>41</v>
      </c>
    </row>
    <row r="18" spans="14:18" x14ac:dyDescent="0.2">
      <c r="N18" s="4">
        <v>107.8</v>
      </c>
      <c r="O18" s="4">
        <v>724.1</v>
      </c>
      <c r="Q18" s="4" t="s">
        <v>41</v>
      </c>
      <c r="R18" s="4" t="s">
        <v>41</v>
      </c>
    </row>
    <row r="19" spans="14:18" x14ac:dyDescent="0.2">
      <c r="N19" s="4">
        <v>107.92</v>
      </c>
      <c r="O19" s="4">
        <v>796.2</v>
      </c>
      <c r="Q19" s="4" t="s">
        <v>41</v>
      </c>
      <c r="R19" s="4" t="s">
        <v>41</v>
      </c>
    </row>
    <row r="20" spans="14:18" x14ac:dyDescent="0.2">
      <c r="N20" s="4">
        <v>107.97</v>
      </c>
      <c r="O20" s="4">
        <v>821.8</v>
      </c>
      <c r="Q20" s="4" t="s">
        <v>41</v>
      </c>
      <c r="R20" s="4" t="s">
        <v>41</v>
      </c>
    </row>
    <row r="21" spans="14:18" x14ac:dyDescent="0.2">
      <c r="N21" s="4">
        <v>108.11</v>
      </c>
      <c r="O21" s="4">
        <v>919.1</v>
      </c>
      <c r="Q21" s="4" t="s">
        <v>41</v>
      </c>
      <c r="R21" s="4" t="s">
        <v>41</v>
      </c>
    </row>
    <row r="22" spans="14:18" x14ac:dyDescent="0.2">
      <c r="N22" s="4">
        <v>108.18</v>
      </c>
      <c r="O22" s="4">
        <v>961.2</v>
      </c>
      <c r="Q22" s="4" t="s">
        <v>41</v>
      </c>
      <c r="R22" s="4" t="s">
        <v>41</v>
      </c>
    </row>
    <row r="23" spans="14:18" x14ac:dyDescent="0.2">
      <c r="N23" s="4">
        <v>108.41</v>
      </c>
      <c r="O23" s="4">
        <v>1140.9000000000001</v>
      </c>
      <c r="Q23" s="4" t="s">
        <v>41</v>
      </c>
      <c r="R23" s="4" t="s">
        <v>41</v>
      </c>
    </row>
    <row r="24" spans="14:18" x14ac:dyDescent="0.2">
      <c r="N24" s="4">
        <v>108.6</v>
      </c>
      <c r="O24" s="4">
        <v>1302.9000000000001</v>
      </c>
      <c r="Q24" s="4" t="s">
        <v>41</v>
      </c>
      <c r="R24" s="4" t="s">
        <v>41</v>
      </c>
    </row>
    <row r="25" spans="14:18" x14ac:dyDescent="0.2">
      <c r="N25" s="4">
        <v>108.8</v>
      </c>
      <c r="O25" s="4">
        <v>1488.4</v>
      </c>
      <c r="Q25" s="4" t="s">
        <v>41</v>
      </c>
      <c r="R25" s="4" t="s">
        <v>41</v>
      </c>
    </row>
    <row r="26" spans="14:18" x14ac:dyDescent="0.2">
      <c r="N26" s="4">
        <v>109</v>
      </c>
      <c r="O26" s="4">
        <v>1729.2</v>
      </c>
      <c r="Q26" s="4" t="s">
        <v>41</v>
      </c>
      <c r="R26" s="4" t="s">
        <v>41</v>
      </c>
    </row>
    <row r="27" spans="14:18" x14ac:dyDescent="0.2">
      <c r="N27" s="4">
        <v>109.16</v>
      </c>
      <c r="O27" s="4">
        <v>1882.5</v>
      </c>
      <c r="Q27" s="4" t="s">
        <v>41</v>
      </c>
      <c r="R27" s="4" t="s">
        <v>41</v>
      </c>
    </row>
    <row r="28" spans="14:18" x14ac:dyDescent="0.2">
      <c r="N28" s="4">
        <v>109.34</v>
      </c>
      <c r="O28" s="4">
        <v>2114.8000000000002</v>
      </c>
    </row>
    <row r="29" spans="14:18" x14ac:dyDescent="0.2">
      <c r="N29" s="4">
        <v>109.59</v>
      </c>
      <c r="O29" s="4">
        <v>2457.1</v>
      </c>
    </row>
    <row r="30" spans="14:18" x14ac:dyDescent="0.2">
      <c r="N30" s="4">
        <v>109.83</v>
      </c>
      <c r="O30" s="4">
        <v>2834.5</v>
      </c>
    </row>
    <row r="31" spans="14:18" x14ac:dyDescent="0.2">
      <c r="N31" s="4">
        <v>109.95</v>
      </c>
      <c r="O31" s="4">
        <v>3033.8</v>
      </c>
    </row>
    <row r="32" spans="14:18" x14ac:dyDescent="0.2">
      <c r="N32" s="4">
        <v>110.13</v>
      </c>
      <c r="O32" s="4">
        <v>3349.6</v>
      </c>
    </row>
    <row r="33" spans="14:15" x14ac:dyDescent="0.2">
      <c r="N33" s="4">
        <v>110.28</v>
      </c>
      <c r="O33" s="4">
        <v>3629.7</v>
      </c>
    </row>
    <row r="34" spans="14:15" x14ac:dyDescent="0.2">
      <c r="N34" s="4">
        <v>110.54</v>
      </c>
      <c r="O34" s="4">
        <v>4185.8999999999996</v>
      </c>
    </row>
    <row r="35" spans="14:15" x14ac:dyDescent="0.2">
      <c r="N35" s="4">
        <v>110.89</v>
      </c>
      <c r="O35" s="4">
        <v>5015.8999999999996</v>
      </c>
    </row>
    <row r="36" spans="14:15" x14ac:dyDescent="0.2">
      <c r="N36" s="4">
        <v>111.02</v>
      </c>
      <c r="O36" s="4">
        <v>5345.4</v>
      </c>
    </row>
    <row r="37" spans="14:15" x14ac:dyDescent="0.2">
      <c r="N37" s="4">
        <v>111.07</v>
      </c>
      <c r="O37" s="4">
        <v>5479.9</v>
      </c>
    </row>
    <row r="38" spans="14:15" x14ac:dyDescent="0.2">
      <c r="N38" s="4">
        <v>111.14</v>
      </c>
      <c r="O38" s="4">
        <v>5679</v>
      </c>
    </row>
    <row r="39" spans="14:15" x14ac:dyDescent="0.2">
      <c r="N39" s="4">
        <v>111.02</v>
      </c>
      <c r="O39" s="4">
        <v>5345.4</v>
      </c>
    </row>
    <row r="40" spans="14:15" x14ac:dyDescent="0.2">
      <c r="N40" s="4">
        <v>111.16</v>
      </c>
      <c r="O40" s="4">
        <v>5736.3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68"/>
  <sheetViews>
    <sheetView topLeftCell="K3" zoomScale="60" zoomScaleNormal="60" workbookViewId="0">
      <selection activeCell="AF43" sqref="AF43"/>
    </sheetView>
  </sheetViews>
  <sheetFormatPr defaultRowHeight="12.75" x14ac:dyDescent="0.2"/>
  <cols>
    <col min="1" max="1" width="4.875" style="16" customWidth="1"/>
    <col min="2" max="14" width="8.125" style="16" customWidth="1"/>
    <col min="15" max="15" width="6.125" style="16" customWidth="1"/>
    <col min="16" max="28" width="8.125" style="16" customWidth="1"/>
    <col min="29" max="29" width="6.125" style="16" customWidth="1"/>
    <col min="30" max="16384" width="9" style="16"/>
  </cols>
  <sheetData>
    <row r="1" spans="1:34" x14ac:dyDescent="0.2">
      <c r="B1" s="17" t="s">
        <v>46</v>
      </c>
      <c r="P1" s="17" t="s">
        <v>47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D1" s="16" t="s">
        <v>25</v>
      </c>
    </row>
    <row r="2" spans="1:34" ht="13.5" thickBot="1" x14ac:dyDescent="0.25">
      <c r="B2" s="19" t="s">
        <v>42</v>
      </c>
      <c r="P2" s="19" t="s">
        <v>26</v>
      </c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34" ht="27" thickTop="1" thickBot="1" x14ac:dyDescent="0.25">
      <c r="A3" s="16" t="s">
        <v>27</v>
      </c>
      <c r="B3" s="20" t="s">
        <v>28</v>
      </c>
      <c r="C3" s="21" t="s">
        <v>29</v>
      </c>
      <c r="D3" s="21" t="s">
        <v>30</v>
      </c>
      <c r="E3" s="21" t="s">
        <v>31</v>
      </c>
      <c r="F3" s="21" t="s">
        <v>32</v>
      </c>
      <c r="G3" s="21" t="s">
        <v>33</v>
      </c>
      <c r="H3" s="21" t="s">
        <v>34</v>
      </c>
      <c r="I3" s="21" t="s">
        <v>35</v>
      </c>
      <c r="J3" s="21" t="s">
        <v>36</v>
      </c>
      <c r="K3" s="21" t="s">
        <v>37</v>
      </c>
      <c r="L3" s="21" t="s">
        <v>38</v>
      </c>
      <c r="M3" s="21" t="s">
        <v>39</v>
      </c>
      <c r="N3" s="22" t="s">
        <v>40</v>
      </c>
      <c r="O3" s="23" t="s">
        <v>27</v>
      </c>
      <c r="P3" s="24" t="s">
        <v>28</v>
      </c>
      <c r="Q3" s="25" t="s">
        <v>29</v>
      </c>
      <c r="R3" s="25" t="s">
        <v>30</v>
      </c>
      <c r="S3" s="25" t="s">
        <v>31</v>
      </c>
      <c r="T3" s="25" t="s">
        <v>32</v>
      </c>
      <c r="U3" s="25" t="s">
        <v>33</v>
      </c>
      <c r="V3" s="25" t="s">
        <v>34</v>
      </c>
      <c r="W3" s="25" t="s">
        <v>35</v>
      </c>
      <c r="X3" s="25" t="s">
        <v>36</v>
      </c>
      <c r="Y3" s="25" t="s">
        <v>37</v>
      </c>
      <c r="Z3" s="25" t="s">
        <v>38</v>
      </c>
      <c r="AA3" s="25" t="s">
        <v>39</v>
      </c>
      <c r="AB3" s="26" t="s">
        <v>40</v>
      </c>
      <c r="AD3" s="27" t="s">
        <v>22</v>
      </c>
      <c r="AE3" s="27" t="s">
        <v>23</v>
      </c>
    </row>
    <row r="4" spans="1:34" ht="15" thickBot="1" x14ac:dyDescent="0.25">
      <c r="A4" s="16" t="str">
        <f t="shared" ref="A4:A33" si="0">C4</f>
        <v>-</v>
      </c>
      <c r="B4" s="28">
        <v>1</v>
      </c>
      <c r="C4" s="29" t="s">
        <v>41</v>
      </c>
      <c r="D4" s="29">
        <v>267.8</v>
      </c>
      <c r="E4" s="29">
        <v>895.8</v>
      </c>
      <c r="F4" s="29">
        <v>680.7</v>
      </c>
      <c r="G4" s="29">
        <v>982.8</v>
      </c>
      <c r="H4" s="29">
        <v>299.60000000000002</v>
      </c>
      <c r="I4" s="29">
        <v>5716.2</v>
      </c>
      <c r="J4" s="29">
        <v>2056.8000000000002</v>
      </c>
      <c r="K4" s="29">
        <v>821.8</v>
      </c>
      <c r="L4" s="29">
        <v>131.1</v>
      </c>
      <c r="M4" s="29">
        <v>20.8</v>
      </c>
      <c r="N4" s="30" t="s">
        <v>41</v>
      </c>
      <c r="O4" s="16" t="str">
        <f t="shared" ref="O4:O33" si="1">Q4</f>
        <v>-</v>
      </c>
      <c r="P4" s="31">
        <v>1</v>
      </c>
      <c r="Q4" s="32" t="s">
        <v>41</v>
      </c>
      <c r="R4" s="32">
        <v>106.17</v>
      </c>
      <c r="S4" s="32">
        <v>107.23</v>
      </c>
      <c r="T4" s="32">
        <v>107.73</v>
      </c>
      <c r="U4" s="32">
        <v>108.21</v>
      </c>
      <c r="V4" s="32">
        <v>106.79</v>
      </c>
      <c r="W4" s="32">
        <v>111.15</v>
      </c>
      <c r="X4" s="32">
        <v>109.3</v>
      </c>
      <c r="Y4" s="32">
        <v>107.97</v>
      </c>
      <c r="Z4" s="32">
        <v>106.01</v>
      </c>
      <c r="AA4" s="32">
        <v>100.38</v>
      </c>
      <c r="AB4" s="33">
        <v>91.63</v>
      </c>
      <c r="AC4" s="16">
        <v>1</v>
      </c>
      <c r="AD4">
        <v>104.74</v>
      </c>
      <c r="AE4">
        <v>20.7</v>
      </c>
      <c r="AF4" s="16">
        <v>1</v>
      </c>
      <c r="AG4" s="34">
        <f>VLOOKUP(AF4,$AC$4:$AE$368,2,FALSE)</f>
        <v>104.74</v>
      </c>
      <c r="AH4" s="34">
        <f>VLOOKUP(AF4,$AC$4:$AE$368,3,FALSE)</f>
        <v>20.7</v>
      </c>
    </row>
    <row r="5" spans="1:34" ht="15" thickBot="1" x14ac:dyDescent="0.25">
      <c r="A5" s="16" t="str">
        <f t="shared" si="0"/>
        <v>-</v>
      </c>
      <c r="B5" s="28">
        <v>2</v>
      </c>
      <c r="C5" s="29" t="s">
        <v>41</v>
      </c>
      <c r="D5" s="29">
        <v>283.89999999999998</v>
      </c>
      <c r="E5" s="29">
        <v>997.4</v>
      </c>
      <c r="F5" s="29">
        <v>693.7</v>
      </c>
      <c r="G5" s="29">
        <v>952.8</v>
      </c>
      <c r="H5" s="29">
        <v>302.2</v>
      </c>
      <c r="I5" s="29">
        <v>5679</v>
      </c>
      <c r="J5" s="29">
        <v>2008</v>
      </c>
      <c r="K5" s="29">
        <v>782.7</v>
      </c>
      <c r="L5" s="29">
        <v>127.5</v>
      </c>
      <c r="M5" s="29">
        <v>20.8</v>
      </c>
      <c r="N5" s="30" t="s">
        <v>41</v>
      </c>
      <c r="O5" s="16" t="str">
        <f t="shared" si="1"/>
        <v>-</v>
      </c>
      <c r="P5" s="31">
        <v>2</v>
      </c>
      <c r="Q5" s="32" t="s">
        <v>41</v>
      </c>
      <c r="R5" s="32">
        <v>106.21</v>
      </c>
      <c r="S5" s="32">
        <v>107.37</v>
      </c>
      <c r="T5" s="32">
        <v>107.75</v>
      </c>
      <c r="U5" s="32">
        <v>108.16</v>
      </c>
      <c r="V5" s="32">
        <v>106.8</v>
      </c>
      <c r="W5" s="32">
        <v>111.14</v>
      </c>
      <c r="X5" s="32">
        <v>109.26</v>
      </c>
      <c r="Y5" s="32">
        <v>107.9</v>
      </c>
      <c r="Z5" s="32">
        <v>105.99</v>
      </c>
      <c r="AA5" s="32">
        <v>91.65</v>
      </c>
      <c r="AB5" s="33">
        <v>78.55</v>
      </c>
      <c r="AC5" s="16">
        <v>2</v>
      </c>
      <c r="AD5">
        <v>104.74</v>
      </c>
      <c r="AE5">
        <v>20.5</v>
      </c>
      <c r="AF5" s="16">
        <v>10</v>
      </c>
      <c r="AG5" s="34">
        <f t="shared" ref="AG5:AG32" si="2">VLOOKUP(AF5,$AC$4:$AE$368,2,FALSE)</f>
        <v>105.84</v>
      </c>
      <c r="AH5" s="34">
        <f t="shared" ref="AH5:AH32" si="3">VLOOKUP(AF5,$AC$4:$AE$368,3,FALSE)</f>
        <v>106.9</v>
      </c>
    </row>
    <row r="6" spans="1:34" ht="15" thickBot="1" x14ac:dyDescent="0.25">
      <c r="A6" s="16" t="str">
        <f t="shared" si="0"/>
        <v>-</v>
      </c>
      <c r="B6" s="28">
        <v>3</v>
      </c>
      <c r="C6" s="29" t="s">
        <v>41</v>
      </c>
      <c r="D6" s="29">
        <v>293.2</v>
      </c>
      <c r="E6" s="29">
        <v>1101.3</v>
      </c>
      <c r="F6" s="29">
        <v>704.9</v>
      </c>
      <c r="G6" s="29">
        <v>849.4</v>
      </c>
      <c r="H6" s="29">
        <v>301.10000000000002</v>
      </c>
      <c r="I6" s="29">
        <v>5585.5</v>
      </c>
      <c r="J6" s="29">
        <v>1967.5</v>
      </c>
      <c r="K6" s="29">
        <v>717.5</v>
      </c>
      <c r="L6" s="29">
        <v>128.5</v>
      </c>
      <c r="M6" s="29">
        <v>20.6</v>
      </c>
      <c r="N6" s="30" t="s">
        <v>41</v>
      </c>
      <c r="O6" s="16" t="str">
        <f t="shared" si="1"/>
        <v>-</v>
      </c>
      <c r="P6" s="31">
        <v>3</v>
      </c>
      <c r="Q6" s="32" t="s">
        <v>41</v>
      </c>
      <c r="R6" s="32">
        <v>106.23</v>
      </c>
      <c r="S6" s="32">
        <v>107.5</v>
      </c>
      <c r="T6" s="32">
        <v>107.77</v>
      </c>
      <c r="U6" s="32">
        <v>108.01</v>
      </c>
      <c r="V6" s="32">
        <v>106.8</v>
      </c>
      <c r="W6" s="32">
        <v>111.11</v>
      </c>
      <c r="X6" s="32">
        <v>109.23</v>
      </c>
      <c r="Y6" s="32">
        <v>107.79</v>
      </c>
      <c r="Z6" s="32">
        <v>105.99</v>
      </c>
      <c r="AA6" s="32">
        <v>91.64</v>
      </c>
      <c r="AB6" s="33">
        <v>82.91</v>
      </c>
      <c r="AC6" s="16">
        <v>3</v>
      </c>
      <c r="AD6">
        <v>104.75</v>
      </c>
      <c r="AE6">
        <v>21.3</v>
      </c>
      <c r="AF6" s="16">
        <v>20</v>
      </c>
      <c r="AG6" s="34">
        <f t="shared" si="2"/>
        <v>106.24</v>
      </c>
      <c r="AH6" s="34">
        <f t="shared" si="3"/>
        <v>169</v>
      </c>
    </row>
    <row r="7" spans="1:34" ht="15" thickBot="1" x14ac:dyDescent="0.25">
      <c r="A7" s="16" t="str">
        <f t="shared" si="0"/>
        <v>-</v>
      </c>
      <c r="B7" s="28">
        <v>4</v>
      </c>
      <c r="C7" s="29" t="s">
        <v>41</v>
      </c>
      <c r="D7" s="29">
        <v>265.39999999999998</v>
      </c>
      <c r="E7" s="29">
        <v>1228.4000000000001</v>
      </c>
      <c r="F7" s="29">
        <v>699.3</v>
      </c>
      <c r="G7" s="29">
        <v>786</v>
      </c>
      <c r="H7" s="29">
        <v>296.60000000000002</v>
      </c>
      <c r="I7" s="29">
        <v>5461.7</v>
      </c>
      <c r="J7" s="29">
        <v>1924.8</v>
      </c>
      <c r="K7" s="29">
        <v>698.6</v>
      </c>
      <c r="L7" s="29">
        <v>113.8</v>
      </c>
      <c r="M7" s="29">
        <v>20.3</v>
      </c>
      <c r="N7" s="30" t="s">
        <v>41</v>
      </c>
      <c r="O7" s="16" t="str">
        <f t="shared" si="1"/>
        <v>-</v>
      </c>
      <c r="P7" s="31">
        <v>4</v>
      </c>
      <c r="Q7" s="32" t="s">
        <v>41</v>
      </c>
      <c r="R7" s="32">
        <v>106.17</v>
      </c>
      <c r="S7" s="32">
        <v>107.66</v>
      </c>
      <c r="T7" s="32">
        <v>107.76</v>
      </c>
      <c r="U7" s="32">
        <v>107.91</v>
      </c>
      <c r="V7" s="32">
        <v>106.78</v>
      </c>
      <c r="W7" s="32">
        <v>111.06</v>
      </c>
      <c r="X7" s="32">
        <v>109.19</v>
      </c>
      <c r="Y7" s="32">
        <v>107.76</v>
      </c>
      <c r="Z7" s="32">
        <v>105.9</v>
      </c>
      <c r="AA7" s="32">
        <v>104.73</v>
      </c>
      <c r="AB7" s="33">
        <v>82.9</v>
      </c>
      <c r="AC7" s="16">
        <v>4</v>
      </c>
      <c r="AD7">
        <v>104.76</v>
      </c>
      <c r="AE7">
        <v>21.6</v>
      </c>
      <c r="AF7" s="16">
        <v>30</v>
      </c>
      <c r="AG7" s="34">
        <f t="shared" si="2"/>
        <v>106.65</v>
      </c>
      <c r="AH7" s="34">
        <f t="shared" si="3"/>
        <v>259.2</v>
      </c>
    </row>
    <row r="8" spans="1:34" ht="15" thickBot="1" x14ac:dyDescent="0.25">
      <c r="A8" s="16" t="str">
        <f t="shared" si="0"/>
        <v>-</v>
      </c>
      <c r="B8" s="28">
        <v>5</v>
      </c>
      <c r="C8" s="29" t="s">
        <v>41</v>
      </c>
      <c r="D8" s="29">
        <v>266.8</v>
      </c>
      <c r="E8" s="29">
        <v>1338.7</v>
      </c>
      <c r="F8" s="29">
        <v>632.79999999999995</v>
      </c>
      <c r="G8" s="29">
        <v>771.2</v>
      </c>
      <c r="H8" s="29">
        <v>284.8</v>
      </c>
      <c r="I8" s="29">
        <v>5345.4</v>
      </c>
      <c r="J8" s="29">
        <v>1882.5</v>
      </c>
      <c r="K8" s="29">
        <v>729.9</v>
      </c>
      <c r="L8" s="29">
        <v>115.6</v>
      </c>
      <c r="M8" s="29">
        <v>20.2</v>
      </c>
      <c r="N8" s="30" t="s">
        <v>41</v>
      </c>
      <c r="O8" s="16" t="str">
        <f t="shared" si="1"/>
        <v>-</v>
      </c>
      <c r="P8" s="31">
        <v>5</v>
      </c>
      <c r="Q8" s="32" t="s">
        <v>41</v>
      </c>
      <c r="R8" s="32">
        <v>106.17</v>
      </c>
      <c r="S8" s="32">
        <v>107.79</v>
      </c>
      <c r="T8" s="32">
        <v>107.64</v>
      </c>
      <c r="U8" s="32">
        <v>107.88</v>
      </c>
      <c r="V8" s="32">
        <v>106.74</v>
      </c>
      <c r="W8" s="32">
        <v>111.02</v>
      </c>
      <c r="X8" s="32">
        <v>109.16</v>
      </c>
      <c r="Y8" s="32">
        <v>107.82</v>
      </c>
      <c r="Z8" s="32">
        <v>105.91</v>
      </c>
      <c r="AA8" s="32">
        <v>100.36</v>
      </c>
      <c r="AB8" s="33">
        <v>82.9</v>
      </c>
      <c r="AC8" s="16">
        <v>5</v>
      </c>
      <c r="AD8">
        <v>104.86</v>
      </c>
      <c r="AE8">
        <v>25.4</v>
      </c>
      <c r="AF8" s="16">
        <v>40</v>
      </c>
      <c r="AG8" s="34">
        <f t="shared" si="2"/>
        <v>106.81</v>
      </c>
      <c r="AH8" s="34">
        <f t="shared" si="3"/>
        <v>304.3</v>
      </c>
    </row>
    <row r="9" spans="1:34" ht="15" thickBot="1" x14ac:dyDescent="0.25">
      <c r="A9" s="16" t="str">
        <f t="shared" si="0"/>
        <v>-</v>
      </c>
      <c r="B9" s="28">
        <v>6</v>
      </c>
      <c r="C9" s="29" t="s">
        <v>41</v>
      </c>
      <c r="D9" s="29">
        <v>259.89999999999998</v>
      </c>
      <c r="E9" s="29">
        <v>1429.1</v>
      </c>
      <c r="F9" s="29">
        <v>659.6</v>
      </c>
      <c r="G9" s="29">
        <v>724.1</v>
      </c>
      <c r="H9" s="29" t="s">
        <v>41</v>
      </c>
      <c r="I9" s="29" t="s">
        <v>41</v>
      </c>
      <c r="J9" s="29">
        <v>1836.5</v>
      </c>
      <c r="K9" s="29">
        <v>490</v>
      </c>
      <c r="L9" s="29">
        <v>114.3</v>
      </c>
      <c r="M9" s="29">
        <v>20.3</v>
      </c>
      <c r="N9" s="30" t="s">
        <v>41</v>
      </c>
      <c r="O9" s="16" t="str">
        <f t="shared" si="1"/>
        <v>-</v>
      </c>
      <c r="P9" s="31">
        <v>6</v>
      </c>
      <c r="Q9" s="32" t="s">
        <v>41</v>
      </c>
      <c r="R9" s="32">
        <v>106.15</v>
      </c>
      <c r="S9" s="32">
        <v>107.89</v>
      </c>
      <c r="T9" s="32">
        <v>107.69</v>
      </c>
      <c r="U9" s="32">
        <v>107.8</v>
      </c>
      <c r="V9" s="32" t="s">
        <v>41</v>
      </c>
      <c r="W9" s="32" t="s">
        <v>41</v>
      </c>
      <c r="X9" s="32">
        <v>109.12</v>
      </c>
      <c r="Y9" s="32">
        <v>107.33</v>
      </c>
      <c r="Z9" s="32">
        <v>105.9</v>
      </c>
      <c r="AA9" s="32">
        <v>100.36</v>
      </c>
      <c r="AB9" s="33">
        <v>87.26</v>
      </c>
      <c r="AC9" s="16">
        <v>6</v>
      </c>
      <c r="AD9">
        <v>104.86</v>
      </c>
      <c r="AE9">
        <v>25.7</v>
      </c>
      <c r="AF9" s="16">
        <v>50</v>
      </c>
      <c r="AG9" s="34">
        <f t="shared" si="2"/>
        <v>107.15</v>
      </c>
      <c r="AH9" s="34">
        <f t="shared" si="3"/>
        <v>417.2</v>
      </c>
    </row>
    <row r="10" spans="1:34" ht="15" thickBot="1" x14ac:dyDescent="0.25">
      <c r="A10" s="16" t="str">
        <f t="shared" si="0"/>
        <v>-</v>
      </c>
      <c r="B10" s="28">
        <v>7</v>
      </c>
      <c r="C10" s="29" t="s">
        <v>41</v>
      </c>
      <c r="D10" s="29">
        <v>225.4</v>
      </c>
      <c r="E10" s="29">
        <v>1396.9</v>
      </c>
      <c r="F10" s="29">
        <v>655.5</v>
      </c>
      <c r="G10" s="29">
        <v>642.70000000000005</v>
      </c>
      <c r="H10" s="29" t="s">
        <v>41</v>
      </c>
      <c r="I10" s="29" t="s">
        <v>41</v>
      </c>
      <c r="J10" s="29">
        <v>1842</v>
      </c>
      <c r="K10" s="35" t="s">
        <v>41</v>
      </c>
      <c r="L10" s="29">
        <v>124.7</v>
      </c>
      <c r="M10" s="29">
        <v>20.3</v>
      </c>
      <c r="N10" s="30" t="s">
        <v>41</v>
      </c>
      <c r="O10" s="16" t="str">
        <f t="shared" si="1"/>
        <v>-</v>
      </c>
      <c r="P10" s="31">
        <v>7</v>
      </c>
      <c r="Q10" s="32" t="s">
        <v>41</v>
      </c>
      <c r="R10" s="32">
        <v>106.07</v>
      </c>
      <c r="S10" s="32">
        <v>107.85</v>
      </c>
      <c r="T10" s="32">
        <v>107.68</v>
      </c>
      <c r="U10" s="32">
        <v>107.66</v>
      </c>
      <c r="V10" s="32" t="s">
        <v>41</v>
      </c>
      <c r="W10" s="32" t="s">
        <v>41</v>
      </c>
      <c r="X10" s="32">
        <v>109.12</v>
      </c>
      <c r="Y10" s="36" t="s">
        <v>41</v>
      </c>
      <c r="Z10" s="32">
        <v>105.97</v>
      </c>
      <c r="AA10" s="32">
        <v>91.64</v>
      </c>
      <c r="AB10" s="33">
        <v>90.44</v>
      </c>
      <c r="AC10" s="16">
        <v>7</v>
      </c>
      <c r="AD10">
        <v>105.54</v>
      </c>
      <c r="AE10">
        <v>77.8</v>
      </c>
      <c r="AF10" s="16">
        <v>55</v>
      </c>
      <c r="AG10" s="34">
        <f t="shared" si="2"/>
        <v>107.22</v>
      </c>
      <c r="AH10" s="34">
        <f t="shared" si="3"/>
        <v>444.8</v>
      </c>
    </row>
    <row r="11" spans="1:34" ht="15" thickBot="1" x14ac:dyDescent="0.25">
      <c r="A11" s="16" t="str">
        <f t="shared" si="0"/>
        <v>-</v>
      </c>
      <c r="B11" s="28">
        <v>8</v>
      </c>
      <c r="C11" s="29" t="s">
        <v>41</v>
      </c>
      <c r="D11" s="29">
        <v>240.1</v>
      </c>
      <c r="E11" s="29">
        <v>1368.6</v>
      </c>
      <c r="F11" s="29">
        <v>664.5</v>
      </c>
      <c r="G11" s="29">
        <v>581.9</v>
      </c>
      <c r="H11" s="29">
        <v>288.39999999999998</v>
      </c>
      <c r="I11" s="29" t="s">
        <v>41</v>
      </c>
      <c r="J11" s="29">
        <v>1834.8</v>
      </c>
      <c r="K11" s="35" t="s">
        <v>41</v>
      </c>
      <c r="L11" s="29">
        <v>121</v>
      </c>
      <c r="M11" s="29">
        <v>20.399999999999999</v>
      </c>
      <c r="N11" s="30" t="s">
        <v>41</v>
      </c>
      <c r="O11" s="16" t="str">
        <f t="shared" si="1"/>
        <v>-</v>
      </c>
      <c r="P11" s="31">
        <v>8</v>
      </c>
      <c r="Q11" s="32" t="s">
        <v>41</v>
      </c>
      <c r="R11" s="32">
        <v>106.11</v>
      </c>
      <c r="S11" s="32">
        <v>107.82</v>
      </c>
      <c r="T11" s="32">
        <v>107.7</v>
      </c>
      <c r="U11" s="32">
        <v>107.53</v>
      </c>
      <c r="V11" s="32">
        <v>106.76</v>
      </c>
      <c r="W11" s="32" t="s">
        <v>41</v>
      </c>
      <c r="X11" s="32">
        <v>109.12</v>
      </c>
      <c r="Y11" s="36" t="s">
        <v>41</v>
      </c>
      <c r="Z11" s="32">
        <v>105.95</v>
      </c>
      <c r="AA11" s="32">
        <v>91.64</v>
      </c>
      <c r="AB11" s="33">
        <v>87.27</v>
      </c>
      <c r="AC11" s="16">
        <v>8</v>
      </c>
      <c r="AD11">
        <v>105.72</v>
      </c>
      <c r="AE11">
        <v>90.9</v>
      </c>
      <c r="AF11" s="16">
        <v>60</v>
      </c>
      <c r="AG11" s="34">
        <f t="shared" si="2"/>
        <v>107.33</v>
      </c>
      <c r="AH11" s="34">
        <f t="shared" si="3"/>
        <v>490</v>
      </c>
    </row>
    <row r="12" spans="1:34" ht="15" thickBot="1" x14ac:dyDescent="0.25">
      <c r="A12" s="16" t="str">
        <f t="shared" si="0"/>
        <v>-</v>
      </c>
      <c r="B12" s="28">
        <v>9</v>
      </c>
      <c r="C12" s="29" t="s">
        <v>41</v>
      </c>
      <c r="D12" s="29">
        <v>228</v>
      </c>
      <c r="E12" s="29">
        <v>1373.2</v>
      </c>
      <c r="F12" s="29">
        <v>645.29999999999995</v>
      </c>
      <c r="G12" s="29">
        <v>581.29999999999995</v>
      </c>
      <c r="H12" s="29">
        <v>321.2</v>
      </c>
      <c r="I12" s="29" t="s">
        <v>41</v>
      </c>
      <c r="J12" s="29">
        <v>1736.4</v>
      </c>
      <c r="K12" s="29">
        <v>402.6</v>
      </c>
      <c r="L12" s="29">
        <v>106.9</v>
      </c>
      <c r="M12" s="29">
        <v>20.2</v>
      </c>
      <c r="N12" s="30" t="s">
        <v>41</v>
      </c>
      <c r="O12" s="16" t="str">
        <f t="shared" si="1"/>
        <v>-</v>
      </c>
      <c r="P12" s="31">
        <v>9</v>
      </c>
      <c r="Q12" s="32" t="s">
        <v>41</v>
      </c>
      <c r="R12" s="32">
        <v>106.08</v>
      </c>
      <c r="S12" s="32">
        <v>107.83</v>
      </c>
      <c r="T12" s="32">
        <v>107.66</v>
      </c>
      <c r="U12" s="32">
        <v>107.53</v>
      </c>
      <c r="V12" s="32">
        <v>106.87</v>
      </c>
      <c r="W12" s="32" t="s">
        <v>41</v>
      </c>
      <c r="X12" s="32">
        <v>109.03</v>
      </c>
      <c r="Y12" s="32">
        <v>107.11</v>
      </c>
      <c r="Z12" s="32">
        <v>105.84</v>
      </c>
      <c r="AA12" s="32">
        <v>91.64</v>
      </c>
      <c r="AB12" s="33">
        <v>82.91</v>
      </c>
      <c r="AC12" s="16">
        <v>9</v>
      </c>
      <c r="AD12">
        <v>105.74</v>
      </c>
      <c r="AE12">
        <v>93.4</v>
      </c>
      <c r="AF12" s="16">
        <v>70</v>
      </c>
      <c r="AG12" s="34">
        <f t="shared" si="2"/>
        <v>107.5</v>
      </c>
      <c r="AH12" s="34">
        <f t="shared" si="3"/>
        <v>568.20000000000005</v>
      </c>
    </row>
    <row r="13" spans="1:34" ht="15" thickBot="1" x14ac:dyDescent="0.25">
      <c r="A13" s="16" t="str">
        <f t="shared" si="0"/>
        <v>-</v>
      </c>
      <c r="B13" s="28">
        <v>10</v>
      </c>
      <c r="C13" s="29" t="s">
        <v>41</v>
      </c>
      <c r="D13" s="29">
        <v>267.39999999999998</v>
      </c>
      <c r="E13" s="29">
        <v>1412.8</v>
      </c>
      <c r="F13" s="29">
        <v>650.29999999999995</v>
      </c>
      <c r="G13" s="29">
        <v>547.6</v>
      </c>
      <c r="H13" s="29">
        <v>404.7</v>
      </c>
      <c r="I13" s="29" t="s">
        <v>41</v>
      </c>
      <c r="J13" s="29">
        <v>1686.7</v>
      </c>
      <c r="K13" s="29">
        <v>402.4</v>
      </c>
      <c r="L13" s="29">
        <v>90.9</v>
      </c>
      <c r="M13" s="29">
        <v>20.3</v>
      </c>
      <c r="N13" s="30" t="s">
        <v>41</v>
      </c>
      <c r="O13" s="16" t="str">
        <f t="shared" si="1"/>
        <v>-</v>
      </c>
      <c r="P13" s="31">
        <v>10</v>
      </c>
      <c r="Q13" s="32" t="s">
        <v>41</v>
      </c>
      <c r="R13" s="32">
        <v>106.17</v>
      </c>
      <c r="S13" s="32">
        <v>107.87</v>
      </c>
      <c r="T13" s="32">
        <v>107.67</v>
      </c>
      <c r="U13" s="32">
        <v>107.46</v>
      </c>
      <c r="V13" s="32">
        <v>107.12</v>
      </c>
      <c r="W13" s="32" t="s">
        <v>41</v>
      </c>
      <c r="X13" s="32">
        <v>108.98</v>
      </c>
      <c r="Y13" s="32">
        <v>107.11</v>
      </c>
      <c r="Z13" s="32">
        <v>105.72</v>
      </c>
      <c r="AA13" s="32">
        <v>91.64</v>
      </c>
      <c r="AB13" s="33">
        <v>87.27</v>
      </c>
      <c r="AC13" s="16">
        <v>10</v>
      </c>
      <c r="AD13">
        <v>105.84</v>
      </c>
      <c r="AE13">
        <v>106.9</v>
      </c>
      <c r="AF13" s="16">
        <v>80</v>
      </c>
      <c r="AG13" s="34">
        <f t="shared" si="2"/>
        <v>107.64</v>
      </c>
      <c r="AH13" s="34">
        <f t="shared" si="3"/>
        <v>632.1</v>
      </c>
    </row>
    <row r="14" spans="1:34" ht="15" thickBot="1" x14ac:dyDescent="0.25">
      <c r="A14" s="16" t="str">
        <f t="shared" si="0"/>
        <v>-</v>
      </c>
      <c r="B14" s="28">
        <v>11</v>
      </c>
      <c r="C14" s="29" t="s">
        <v>41</v>
      </c>
      <c r="D14" s="29">
        <v>279.39999999999998</v>
      </c>
      <c r="E14" s="29">
        <v>1476.7</v>
      </c>
      <c r="F14" s="29">
        <v>648.9</v>
      </c>
      <c r="G14" s="29">
        <v>514.70000000000005</v>
      </c>
      <c r="H14" s="29" t="s">
        <v>41</v>
      </c>
      <c r="I14" s="29" t="s">
        <v>41</v>
      </c>
      <c r="J14" s="29">
        <v>1633.5</v>
      </c>
      <c r="K14" s="29">
        <v>351.4</v>
      </c>
      <c r="L14" s="29">
        <v>113.8</v>
      </c>
      <c r="M14" s="29">
        <v>20.6</v>
      </c>
      <c r="N14" s="30" t="s">
        <v>41</v>
      </c>
      <c r="O14" s="16" t="str">
        <f t="shared" si="1"/>
        <v>-</v>
      </c>
      <c r="P14" s="31">
        <v>11</v>
      </c>
      <c r="Q14" s="32" t="s">
        <v>41</v>
      </c>
      <c r="R14" s="32">
        <v>106.2</v>
      </c>
      <c r="S14" s="32">
        <v>107.94</v>
      </c>
      <c r="T14" s="32">
        <v>107.67</v>
      </c>
      <c r="U14" s="32">
        <v>107.39</v>
      </c>
      <c r="V14" s="32" t="s">
        <v>41</v>
      </c>
      <c r="W14" s="32" t="s">
        <v>41</v>
      </c>
      <c r="X14" s="32">
        <v>108.94</v>
      </c>
      <c r="Y14" s="32">
        <v>106.95</v>
      </c>
      <c r="Z14" s="32">
        <v>105.9</v>
      </c>
      <c r="AA14" s="32">
        <v>104.74</v>
      </c>
      <c r="AB14" s="33">
        <v>82.9</v>
      </c>
      <c r="AC14" s="16">
        <v>11</v>
      </c>
      <c r="AD14">
        <v>105.9</v>
      </c>
      <c r="AE14">
        <v>113.8</v>
      </c>
      <c r="AF14" s="16">
        <v>90</v>
      </c>
      <c r="AG14" s="34">
        <f t="shared" si="2"/>
        <v>107.69</v>
      </c>
      <c r="AH14" s="34">
        <f t="shared" si="3"/>
        <v>660.7</v>
      </c>
    </row>
    <row r="15" spans="1:34" ht="15" thickBot="1" x14ac:dyDescent="0.25">
      <c r="A15" s="16" t="str">
        <f t="shared" si="0"/>
        <v>-</v>
      </c>
      <c r="B15" s="28">
        <v>12</v>
      </c>
      <c r="C15" s="29" t="s">
        <v>41</v>
      </c>
      <c r="D15" s="29">
        <v>258.10000000000002</v>
      </c>
      <c r="E15" s="29">
        <v>1422.9</v>
      </c>
      <c r="F15" s="29">
        <v>685.9</v>
      </c>
      <c r="G15" s="29">
        <v>510.9</v>
      </c>
      <c r="H15" s="29">
        <v>438.4</v>
      </c>
      <c r="I15" s="29">
        <v>3629.7</v>
      </c>
      <c r="J15" s="29">
        <v>1567.2</v>
      </c>
      <c r="K15" s="29">
        <v>259.2</v>
      </c>
      <c r="L15" s="29">
        <v>93.4</v>
      </c>
      <c r="M15" s="29">
        <v>20.6</v>
      </c>
      <c r="N15" s="30" t="s">
        <v>41</v>
      </c>
      <c r="O15" s="16" t="str">
        <f t="shared" si="1"/>
        <v>-</v>
      </c>
      <c r="P15" s="31">
        <v>12</v>
      </c>
      <c r="Q15" s="32" t="s">
        <v>41</v>
      </c>
      <c r="R15" s="32">
        <v>106.15</v>
      </c>
      <c r="S15" s="32">
        <v>107.88</v>
      </c>
      <c r="T15" s="32">
        <v>107.74</v>
      </c>
      <c r="U15" s="32">
        <v>107.38</v>
      </c>
      <c r="V15" s="32">
        <v>107.21</v>
      </c>
      <c r="W15" s="32">
        <v>110.28</v>
      </c>
      <c r="X15" s="32">
        <v>108.87</v>
      </c>
      <c r="Y15" s="32">
        <v>106.65</v>
      </c>
      <c r="Z15" s="32">
        <v>105.74</v>
      </c>
      <c r="AA15" s="32">
        <v>96.01</v>
      </c>
      <c r="AB15" s="33">
        <v>82.91</v>
      </c>
      <c r="AC15" s="16">
        <v>12</v>
      </c>
      <c r="AD15">
        <v>105.9</v>
      </c>
      <c r="AE15">
        <v>114.3</v>
      </c>
      <c r="AF15" s="16">
        <v>100</v>
      </c>
      <c r="AG15" s="34">
        <f t="shared" si="2"/>
        <v>107.76</v>
      </c>
      <c r="AH15" s="34">
        <f t="shared" si="3"/>
        <v>698.7</v>
      </c>
    </row>
    <row r="16" spans="1:34" ht="15" thickBot="1" x14ac:dyDescent="0.25">
      <c r="A16" s="16" t="str">
        <f t="shared" si="0"/>
        <v>-</v>
      </c>
      <c r="B16" s="28">
        <v>13</v>
      </c>
      <c r="C16" s="29" t="s">
        <v>41</v>
      </c>
      <c r="D16" s="29">
        <v>278.39999999999998</v>
      </c>
      <c r="E16" s="29">
        <v>1433</v>
      </c>
      <c r="F16" s="29">
        <v>637.20000000000005</v>
      </c>
      <c r="G16" s="29">
        <v>516.4</v>
      </c>
      <c r="H16" s="29">
        <v>430.6</v>
      </c>
      <c r="I16" s="29">
        <v>3403</v>
      </c>
      <c r="J16" s="29">
        <v>1528.2</v>
      </c>
      <c r="K16" s="29">
        <v>301</v>
      </c>
      <c r="L16" s="29">
        <v>77.8</v>
      </c>
      <c r="M16" s="29">
        <v>20.3</v>
      </c>
      <c r="N16" s="30" t="s">
        <v>41</v>
      </c>
      <c r="O16" s="16" t="str">
        <f t="shared" si="1"/>
        <v>-</v>
      </c>
      <c r="P16" s="31">
        <v>13</v>
      </c>
      <c r="Q16" s="32" t="s">
        <v>41</v>
      </c>
      <c r="R16" s="32">
        <v>106.19</v>
      </c>
      <c r="S16" s="32">
        <v>107.89</v>
      </c>
      <c r="T16" s="32">
        <v>107.65</v>
      </c>
      <c r="U16" s="32">
        <v>107.39</v>
      </c>
      <c r="V16" s="32">
        <v>107.19</v>
      </c>
      <c r="W16" s="32">
        <v>110.16</v>
      </c>
      <c r="X16" s="32">
        <v>108.83</v>
      </c>
      <c r="Y16" s="32">
        <v>106.8</v>
      </c>
      <c r="Z16" s="32">
        <v>105.54</v>
      </c>
      <c r="AA16" s="32">
        <v>100.37</v>
      </c>
      <c r="AB16" s="33">
        <v>82.91</v>
      </c>
      <c r="AC16" s="16">
        <v>13</v>
      </c>
      <c r="AD16">
        <v>105.91</v>
      </c>
      <c r="AE16">
        <v>115.6</v>
      </c>
      <c r="AF16" s="16">
        <v>105</v>
      </c>
      <c r="AG16" s="34">
        <f t="shared" si="2"/>
        <v>107.8</v>
      </c>
      <c r="AH16" s="34">
        <f t="shared" si="3"/>
        <v>724.1</v>
      </c>
    </row>
    <row r="17" spans="1:34" ht="15" thickBot="1" x14ac:dyDescent="0.25">
      <c r="A17" s="16">
        <f t="shared" si="0"/>
        <v>372.8</v>
      </c>
      <c r="B17" s="28">
        <v>14</v>
      </c>
      <c r="C17" s="29">
        <v>372.8</v>
      </c>
      <c r="D17" s="29">
        <v>254.6</v>
      </c>
      <c r="E17" s="29">
        <v>1406.9</v>
      </c>
      <c r="F17" s="29">
        <v>627.70000000000005</v>
      </c>
      <c r="G17" s="29">
        <v>511.6</v>
      </c>
      <c r="H17" s="29">
        <v>438.4</v>
      </c>
      <c r="I17" s="29">
        <v>3349.6</v>
      </c>
      <c r="J17" s="29">
        <v>1488.4</v>
      </c>
      <c r="K17" s="29">
        <v>304.3</v>
      </c>
      <c r="L17" s="29">
        <v>25.4</v>
      </c>
      <c r="M17" s="29">
        <v>20.8</v>
      </c>
      <c r="N17" s="30" t="s">
        <v>41</v>
      </c>
      <c r="O17" s="16">
        <f t="shared" si="1"/>
        <v>106.39</v>
      </c>
      <c r="P17" s="31">
        <v>14</v>
      </c>
      <c r="Q17" s="32">
        <v>106.39</v>
      </c>
      <c r="R17" s="32">
        <v>106.14</v>
      </c>
      <c r="S17" s="32">
        <v>107.86</v>
      </c>
      <c r="T17" s="32">
        <v>107.63</v>
      </c>
      <c r="U17" s="32">
        <v>107.38</v>
      </c>
      <c r="V17" s="32">
        <v>107.2</v>
      </c>
      <c r="W17" s="32">
        <v>110.13</v>
      </c>
      <c r="X17" s="32">
        <v>108.8</v>
      </c>
      <c r="Y17" s="32">
        <v>106.81</v>
      </c>
      <c r="Z17" s="32">
        <v>104.86</v>
      </c>
      <c r="AA17" s="32">
        <v>104.74</v>
      </c>
      <c r="AB17" s="33">
        <v>78.540000000000006</v>
      </c>
      <c r="AC17" s="16">
        <v>14</v>
      </c>
      <c r="AD17">
        <v>105.95</v>
      </c>
      <c r="AE17">
        <v>121</v>
      </c>
      <c r="AF17" s="16">
        <v>110</v>
      </c>
      <c r="AG17" s="34">
        <f t="shared" si="2"/>
        <v>107.92</v>
      </c>
      <c r="AH17" s="34">
        <f t="shared" si="3"/>
        <v>796.2</v>
      </c>
    </row>
    <row r="18" spans="1:34" ht="15" thickBot="1" x14ac:dyDescent="0.25">
      <c r="A18" s="16">
        <f t="shared" si="0"/>
        <v>365</v>
      </c>
      <c r="B18" s="28">
        <v>15</v>
      </c>
      <c r="C18" s="29">
        <v>365</v>
      </c>
      <c r="D18" s="29">
        <v>236.3</v>
      </c>
      <c r="E18" s="29">
        <v>1317.9</v>
      </c>
      <c r="F18" s="29">
        <v>609.20000000000005</v>
      </c>
      <c r="G18" s="29">
        <v>486.1</v>
      </c>
      <c r="H18" s="29">
        <v>444.8</v>
      </c>
      <c r="I18" s="29">
        <v>3108.3</v>
      </c>
      <c r="J18" s="29">
        <v>1442</v>
      </c>
      <c r="K18" s="29">
        <v>316.8</v>
      </c>
      <c r="L18" s="29">
        <v>25.7</v>
      </c>
      <c r="M18" s="29">
        <v>20.7</v>
      </c>
      <c r="N18" s="30" t="s">
        <v>41</v>
      </c>
      <c r="O18" s="16">
        <f t="shared" si="1"/>
        <v>106.38</v>
      </c>
      <c r="P18" s="31">
        <v>15</v>
      </c>
      <c r="Q18" s="32">
        <v>106.38</v>
      </c>
      <c r="R18" s="32">
        <v>106.1</v>
      </c>
      <c r="S18" s="32">
        <v>107.76</v>
      </c>
      <c r="T18" s="32">
        <v>107.59</v>
      </c>
      <c r="U18" s="32">
        <v>107.32</v>
      </c>
      <c r="V18" s="32">
        <v>107.22</v>
      </c>
      <c r="W18" s="32">
        <v>109.99</v>
      </c>
      <c r="X18" s="32">
        <v>108.75</v>
      </c>
      <c r="Y18" s="32">
        <v>106.85</v>
      </c>
      <c r="Z18" s="32">
        <v>104.86</v>
      </c>
      <c r="AA18" s="32">
        <v>104.74</v>
      </c>
      <c r="AB18" s="33">
        <v>87.27</v>
      </c>
      <c r="AC18" s="16">
        <v>15</v>
      </c>
      <c r="AD18">
        <v>105.97</v>
      </c>
      <c r="AE18">
        <v>124.8</v>
      </c>
      <c r="AF18" s="16">
        <v>115</v>
      </c>
      <c r="AG18" s="34">
        <f t="shared" si="2"/>
        <v>107.97</v>
      </c>
      <c r="AH18" s="34">
        <f t="shared" si="3"/>
        <v>821.8</v>
      </c>
    </row>
    <row r="19" spans="1:34" ht="15" thickBot="1" x14ac:dyDescent="0.25">
      <c r="A19" s="16">
        <f t="shared" si="0"/>
        <v>385</v>
      </c>
      <c r="B19" s="28">
        <v>16</v>
      </c>
      <c r="C19" s="29">
        <v>385</v>
      </c>
      <c r="D19" s="29">
        <v>231.3</v>
      </c>
      <c r="E19" s="29">
        <v>1224.5999999999999</v>
      </c>
      <c r="F19" s="29">
        <v>609.20000000000005</v>
      </c>
      <c r="G19" s="29">
        <v>452.6</v>
      </c>
      <c r="H19" s="29">
        <v>565.4</v>
      </c>
      <c r="I19" s="29">
        <v>3130.7</v>
      </c>
      <c r="J19" s="29">
        <v>1369.7</v>
      </c>
      <c r="K19" s="29">
        <v>394.5</v>
      </c>
      <c r="L19" s="29" t="s">
        <v>41</v>
      </c>
      <c r="M19" s="29">
        <v>20.5</v>
      </c>
      <c r="N19" s="30" t="s">
        <v>41</v>
      </c>
      <c r="O19" s="16">
        <f t="shared" si="1"/>
        <v>106.42</v>
      </c>
      <c r="P19" s="31">
        <v>16</v>
      </c>
      <c r="Q19" s="32">
        <v>106.42</v>
      </c>
      <c r="R19" s="32">
        <v>106.09</v>
      </c>
      <c r="S19" s="32">
        <v>107.65</v>
      </c>
      <c r="T19" s="32">
        <v>107.59</v>
      </c>
      <c r="U19" s="32">
        <v>107.24</v>
      </c>
      <c r="V19" s="32">
        <v>107.5</v>
      </c>
      <c r="W19" s="32">
        <v>110.01</v>
      </c>
      <c r="X19" s="32">
        <v>108.67</v>
      </c>
      <c r="Y19" s="32">
        <v>107.09</v>
      </c>
      <c r="Z19" s="32" t="s">
        <v>41</v>
      </c>
      <c r="AA19" s="32">
        <v>100.37</v>
      </c>
      <c r="AB19" s="33">
        <v>87.27</v>
      </c>
      <c r="AC19" s="16">
        <v>16</v>
      </c>
      <c r="AD19">
        <v>105.97</v>
      </c>
      <c r="AE19">
        <v>124.7</v>
      </c>
      <c r="AF19" s="16">
        <v>120</v>
      </c>
      <c r="AG19" s="34">
        <f t="shared" si="2"/>
        <v>108.11</v>
      </c>
      <c r="AH19" s="34">
        <f t="shared" si="3"/>
        <v>919.1</v>
      </c>
    </row>
    <row r="20" spans="1:34" ht="15" thickBot="1" x14ac:dyDescent="0.25">
      <c r="A20" s="16">
        <f t="shared" si="0"/>
        <v>387.5</v>
      </c>
      <c r="B20" s="28">
        <v>17</v>
      </c>
      <c r="C20" s="29">
        <v>387.5</v>
      </c>
      <c r="D20" s="29">
        <v>235.1</v>
      </c>
      <c r="E20" s="29">
        <v>1238.9000000000001</v>
      </c>
      <c r="F20" s="29">
        <v>617.4</v>
      </c>
      <c r="G20" s="29">
        <v>417.2</v>
      </c>
      <c r="H20" s="29">
        <v>631.79999999999995</v>
      </c>
      <c r="I20" s="29">
        <v>3134.3</v>
      </c>
      <c r="J20" s="29">
        <v>1302.9000000000001</v>
      </c>
      <c r="K20" s="29">
        <v>484.3</v>
      </c>
      <c r="L20" s="29" t="s">
        <v>41</v>
      </c>
      <c r="M20" s="29">
        <v>20.399999999999999</v>
      </c>
      <c r="N20" s="30" t="s">
        <v>41</v>
      </c>
      <c r="O20" s="16">
        <f t="shared" si="1"/>
        <v>106.42</v>
      </c>
      <c r="P20" s="31">
        <v>17</v>
      </c>
      <c r="Q20" s="32">
        <v>106.42</v>
      </c>
      <c r="R20" s="32">
        <v>106.1</v>
      </c>
      <c r="S20" s="32">
        <v>107.67</v>
      </c>
      <c r="T20" s="32">
        <v>107.61</v>
      </c>
      <c r="U20" s="32">
        <v>107.15</v>
      </c>
      <c r="V20" s="32">
        <v>107.63</v>
      </c>
      <c r="W20" s="32">
        <v>110.01</v>
      </c>
      <c r="X20" s="32">
        <v>108.6</v>
      </c>
      <c r="Y20" s="32">
        <v>107.32</v>
      </c>
      <c r="Z20" s="32" t="s">
        <v>41</v>
      </c>
      <c r="AA20" s="32">
        <v>91.64</v>
      </c>
      <c r="AB20" s="33">
        <v>82.9</v>
      </c>
      <c r="AC20" s="16">
        <v>17</v>
      </c>
      <c r="AD20">
        <v>105.99</v>
      </c>
      <c r="AE20">
        <v>127.5</v>
      </c>
      <c r="AF20" s="16">
        <v>125</v>
      </c>
      <c r="AG20" s="34">
        <f t="shared" si="2"/>
        <v>108.18</v>
      </c>
      <c r="AH20" s="34">
        <f t="shared" si="3"/>
        <v>961.2</v>
      </c>
    </row>
    <row r="21" spans="1:34" ht="15" thickBot="1" x14ac:dyDescent="0.25">
      <c r="A21" s="16">
        <f t="shared" si="0"/>
        <v>299.10000000000002</v>
      </c>
      <c r="B21" s="28">
        <v>18</v>
      </c>
      <c r="C21" s="29">
        <v>299.10000000000002</v>
      </c>
      <c r="D21" s="29">
        <v>265.5</v>
      </c>
      <c r="E21" s="29">
        <v>1255.4000000000001</v>
      </c>
      <c r="F21" s="29">
        <v>688.1</v>
      </c>
      <c r="G21" s="29">
        <v>380.5</v>
      </c>
      <c r="H21" s="29">
        <v>892.1</v>
      </c>
      <c r="I21" s="29">
        <v>3033.8</v>
      </c>
      <c r="J21" s="29">
        <v>1221.5999999999999</v>
      </c>
      <c r="K21" s="29">
        <v>524.70000000000005</v>
      </c>
      <c r="L21" s="29" t="s">
        <v>41</v>
      </c>
      <c r="M21" s="29">
        <v>20.3</v>
      </c>
      <c r="N21" s="30" t="s">
        <v>41</v>
      </c>
      <c r="O21" s="16">
        <f t="shared" si="1"/>
        <v>106.24</v>
      </c>
      <c r="P21" s="31">
        <v>18</v>
      </c>
      <c r="Q21" s="32">
        <v>106.24</v>
      </c>
      <c r="R21" s="32">
        <v>106.17</v>
      </c>
      <c r="S21" s="32">
        <v>107.69</v>
      </c>
      <c r="T21" s="32">
        <v>107.74</v>
      </c>
      <c r="U21" s="32">
        <v>107.05</v>
      </c>
      <c r="V21" s="32">
        <v>108.06</v>
      </c>
      <c r="W21" s="32">
        <v>109.95</v>
      </c>
      <c r="X21" s="32">
        <v>108.51</v>
      </c>
      <c r="Y21" s="32">
        <v>107.41</v>
      </c>
      <c r="Z21" s="32" t="s">
        <v>41</v>
      </c>
      <c r="AA21" s="32">
        <v>87.27</v>
      </c>
      <c r="AB21" s="33">
        <v>72.849999999999994</v>
      </c>
      <c r="AC21" s="16">
        <v>18</v>
      </c>
      <c r="AD21">
        <v>106</v>
      </c>
      <c r="AE21">
        <v>128.5</v>
      </c>
      <c r="AF21" s="16">
        <v>130</v>
      </c>
      <c r="AG21" s="34">
        <f t="shared" si="2"/>
        <v>108.41</v>
      </c>
      <c r="AH21" s="34">
        <f t="shared" si="3"/>
        <v>1140.9000000000001</v>
      </c>
    </row>
    <row r="22" spans="1:34" ht="13.5" thickBot="1" x14ac:dyDescent="0.25">
      <c r="A22" s="16">
        <f t="shared" si="0"/>
        <v>263.89999999999998</v>
      </c>
      <c r="B22" s="28">
        <v>19</v>
      </c>
      <c r="C22" s="29">
        <v>263.89999999999998</v>
      </c>
      <c r="D22" s="29">
        <v>263.39999999999998</v>
      </c>
      <c r="E22" s="29">
        <v>1284.9000000000001</v>
      </c>
      <c r="F22" s="29">
        <v>660.7</v>
      </c>
      <c r="G22" s="29">
        <v>1045.3</v>
      </c>
      <c r="H22" s="29">
        <v>1729.2</v>
      </c>
      <c r="I22" s="29">
        <v>3001.3</v>
      </c>
      <c r="J22" s="29">
        <v>1140.9000000000001</v>
      </c>
      <c r="K22" s="29">
        <v>568.20000000000005</v>
      </c>
      <c r="L22" s="29">
        <v>21.3</v>
      </c>
      <c r="M22" s="29">
        <v>20.5</v>
      </c>
      <c r="N22" s="30" t="s">
        <v>41</v>
      </c>
      <c r="O22" s="16">
        <f t="shared" si="1"/>
        <v>106.16</v>
      </c>
      <c r="P22" s="31">
        <v>19</v>
      </c>
      <c r="Q22" s="32">
        <v>106.16</v>
      </c>
      <c r="R22" s="32">
        <v>106.16</v>
      </c>
      <c r="S22" s="32">
        <v>107.72</v>
      </c>
      <c r="T22" s="32">
        <v>107.69</v>
      </c>
      <c r="U22" s="32">
        <v>107.43</v>
      </c>
      <c r="V22" s="32">
        <v>109</v>
      </c>
      <c r="W22" s="32">
        <v>109.93</v>
      </c>
      <c r="X22" s="32">
        <v>108.41</v>
      </c>
      <c r="Y22" s="32">
        <v>107.5</v>
      </c>
      <c r="Z22" s="32">
        <v>104.75</v>
      </c>
      <c r="AA22" s="32">
        <v>104.74</v>
      </c>
      <c r="AB22" s="33">
        <v>74.17</v>
      </c>
      <c r="AC22" s="16">
        <v>19</v>
      </c>
      <c r="AD22" s="16">
        <v>106.01</v>
      </c>
      <c r="AE22" s="16">
        <v>198.5</v>
      </c>
      <c r="AF22" s="16">
        <v>132</v>
      </c>
      <c r="AG22" s="34">
        <f t="shared" si="2"/>
        <v>108.6</v>
      </c>
      <c r="AH22" s="34">
        <f t="shared" si="3"/>
        <v>1302.9000000000001</v>
      </c>
    </row>
    <row r="23" spans="1:34" ht="13.5" thickBot="1" x14ac:dyDescent="0.25">
      <c r="A23" s="16">
        <f t="shared" si="0"/>
        <v>195.9</v>
      </c>
      <c r="B23" s="28">
        <v>20</v>
      </c>
      <c r="C23" s="29">
        <v>195.9</v>
      </c>
      <c r="D23" s="29">
        <v>253.5</v>
      </c>
      <c r="E23" s="29">
        <v>1345</v>
      </c>
      <c r="F23" s="29">
        <v>698.9</v>
      </c>
      <c r="G23" s="29">
        <v>304.39999999999998</v>
      </c>
      <c r="H23" s="29">
        <v>2457.1</v>
      </c>
      <c r="I23" s="29">
        <v>2936.8</v>
      </c>
      <c r="J23" s="29">
        <v>1058</v>
      </c>
      <c r="K23" s="29">
        <v>627.9</v>
      </c>
      <c r="L23" s="29">
        <v>21.6</v>
      </c>
      <c r="M23" s="29">
        <v>21.6</v>
      </c>
      <c r="N23" s="30" t="s">
        <v>41</v>
      </c>
      <c r="O23" s="16">
        <f t="shared" si="1"/>
        <v>106</v>
      </c>
      <c r="P23" s="31">
        <v>20</v>
      </c>
      <c r="Q23" s="32">
        <v>106</v>
      </c>
      <c r="R23" s="32">
        <v>106.14</v>
      </c>
      <c r="S23" s="32">
        <v>107.79</v>
      </c>
      <c r="T23" s="32">
        <v>107.76</v>
      </c>
      <c r="U23" s="32">
        <v>106.81</v>
      </c>
      <c r="V23" s="32">
        <v>109.59</v>
      </c>
      <c r="W23" s="32">
        <v>109.89</v>
      </c>
      <c r="X23" s="32">
        <v>108.31</v>
      </c>
      <c r="Y23" s="32">
        <v>107.62</v>
      </c>
      <c r="Z23" s="32">
        <v>104.76</v>
      </c>
      <c r="AA23" s="32">
        <v>104.75</v>
      </c>
      <c r="AB23" s="33">
        <v>78.540000000000006</v>
      </c>
      <c r="AC23" s="16">
        <v>20</v>
      </c>
      <c r="AD23" s="16">
        <v>106.24</v>
      </c>
      <c r="AE23" s="16">
        <v>169</v>
      </c>
      <c r="AF23" s="16">
        <v>135</v>
      </c>
      <c r="AG23" s="34">
        <f t="shared" si="2"/>
        <v>108.8</v>
      </c>
      <c r="AH23" s="34">
        <f t="shared" si="3"/>
        <v>1488.4</v>
      </c>
    </row>
    <row r="24" spans="1:34" ht="13.5" thickBot="1" x14ac:dyDescent="0.25">
      <c r="A24" s="16">
        <f t="shared" si="0"/>
        <v>198.5</v>
      </c>
      <c r="B24" s="28">
        <v>21</v>
      </c>
      <c r="C24" s="29">
        <v>198.5</v>
      </c>
      <c r="D24" s="29">
        <v>215.9</v>
      </c>
      <c r="E24" s="29">
        <v>1392.7</v>
      </c>
      <c r="F24" s="29">
        <v>638.1</v>
      </c>
      <c r="G24" s="29">
        <v>243.2</v>
      </c>
      <c r="H24" s="29">
        <v>2844.9</v>
      </c>
      <c r="I24" s="29">
        <v>2883.2</v>
      </c>
      <c r="J24" s="29">
        <v>954.9</v>
      </c>
      <c r="K24" s="29">
        <v>604.70000000000005</v>
      </c>
      <c r="L24" s="29">
        <v>21.6</v>
      </c>
      <c r="M24" s="35" t="s">
        <v>41</v>
      </c>
      <c r="N24" s="30" t="s">
        <v>41</v>
      </c>
      <c r="O24" s="16">
        <f t="shared" si="1"/>
        <v>106.01</v>
      </c>
      <c r="P24" s="31">
        <v>21</v>
      </c>
      <c r="Q24" s="32">
        <v>106.01</v>
      </c>
      <c r="R24" s="32">
        <v>106.05</v>
      </c>
      <c r="S24" s="32">
        <v>107.85</v>
      </c>
      <c r="T24" s="32">
        <v>107.65</v>
      </c>
      <c r="U24" s="32">
        <v>106.58</v>
      </c>
      <c r="V24" s="32">
        <v>109.84</v>
      </c>
      <c r="W24" s="32">
        <v>109.86</v>
      </c>
      <c r="X24" s="32">
        <v>108.16</v>
      </c>
      <c r="Y24" s="32">
        <v>107.58</v>
      </c>
      <c r="Z24" s="32">
        <v>104.76</v>
      </c>
      <c r="AA24" s="32">
        <v>104.74</v>
      </c>
      <c r="AB24" s="33">
        <v>91.63</v>
      </c>
      <c r="AC24" s="16">
        <v>21</v>
      </c>
      <c r="AD24" s="16">
        <v>106.26</v>
      </c>
      <c r="AE24" s="16">
        <v>172.9</v>
      </c>
      <c r="AF24" s="16">
        <v>140</v>
      </c>
      <c r="AG24" s="34">
        <f t="shared" si="2"/>
        <v>109</v>
      </c>
      <c r="AH24" s="34">
        <f t="shared" si="3"/>
        <v>1729.2</v>
      </c>
    </row>
    <row r="25" spans="1:34" ht="13.5" thickBot="1" x14ac:dyDescent="0.25">
      <c r="A25" s="16">
        <f t="shared" si="0"/>
        <v>221.5</v>
      </c>
      <c r="B25" s="28">
        <v>22</v>
      </c>
      <c r="C25" s="29">
        <v>221.5</v>
      </c>
      <c r="D25" s="29">
        <v>229.3</v>
      </c>
      <c r="E25" s="29">
        <v>1422.7</v>
      </c>
      <c r="F25" s="29">
        <v>560.9</v>
      </c>
      <c r="G25" s="29">
        <v>208.3</v>
      </c>
      <c r="H25" s="29">
        <v>3171.7</v>
      </c>
      <c r="I25" s="29">
        <v>2834.5</v>
      </c>
      <c r="J25" s="29">
        <v>841</v>
      </c>
      <c r="K25" s="29">
        <v>516.20000000000005</v>
      </c>
      <c r="L25" s="29">
        <v>1684.2</v>
      </c>
      <c r="M25" s="35" t="s">
        <v>41</v>
      </c>
      <c r="N25" s="30" t="s">
        <v>41</v>
      </c>
      <c r="O25" s="16">
        <f t="shared" si="1"/>
        <v>106.06</v>
      </c>
      <c r="P25" s="31">
        <v>22</v>
      </c>
      <c r="Q25" s="32">
        <v>106.06</v>
      </c>
      <c r="R25" s="32">
        <v>106.08</v>
      </c>
      <c r="S25" s="32">
        <v>107.88</v>
      </c>
      <c r="T25" s="32">
        <v>107.49</v>
      </c>
      <c r="U25" s="32">
        <v>106.44</v>
      </c>
      <c r="V25" s="32">
        <v>110.03</v>
      </c>
      <c r="W25" s="32">
        <v>109.83</v>
      </c>
      <c r="X25" s="32">
        <v>108</v>
      </c>
      <c r="Y25" s="32">
        <v>107.39</v>
      </c>
      <c r="Z25" s="32">
        <v>105.25</v>
      </c>
      <c r="AA25" s="32">
        <v>95.63</v>
      </c>
      <c r="AB25" s="33">
        <v>96</v>
      </c>
      <c r="AC25" s="16">
        <v>22</v>
      </c>
      <c r="AD25" s="16">
        <v>106.31</v>
      </c>
      <c r="AE25" s="16">
        <v>181.8</v>
      </c>
      <c r="AF25" s="16">
        <v>145</v>
      </c>
      <c r="AG25" s="34">
        <f t="shared" si="2"/>
        <v>109.16</v>
      </c>
      <c r="AH25" s="34">
        <f t="shared" si="3"/>
        <v>1882.5</v>
      </c>
    </row>
    <row r="26" spans="1:34" ht="13.5" thickBot="1" x14ac:dyDescent="0.25">
      <c r="A26" s="16">
        <f t="shared" si="0"/>
        <v>260.8</v>
      </c>
      <c r="B26" s="28">
        <v>23</v>
      </c>
      <c r="C26" s="29">
        <v>260.8</v>
      </c>
      <c r="D26" s="29">
        <v>263.10000000000002</v>
      </c>
      <c r="E26" s="29">
        <v>1417.7</v>
      </c>
      <c r="F26" s="29">
        <v>687.7</v>
      </c>
      <c r="G26" s="29">
        <v>221.8</v>
      </c>
      <c r="H26" s="29">
        <v>3655.9</v>
      </c>
      <c r="I26" s="29">
        <v>2789.5</v>
      </c>
      <c r="J26" s="29">
        <v>756.7</v>
      </c>
      <c r="K26" s="29">
        <v>454</v>
      </c>
      <c r="L26" s="29">
        <v>21.3</v>
      </c>
      <c r="M26" s="35" t="s">
        <v>41</v>
      </c>
      <c r="N26" s="30" t="s">
        <v>41</v>
      </c>
      <c r="O26" s="16">
        <f t="shared" si="1"/>
        <v>106.16</v>
      </c>
      <c r="P26" s="31">
        <v>23</v>
      </c>
      <c r="Q26" s="32">
        <v>106.16</v>
      </c>
      <c r="R26" s="32">
        <v>106.16</v>
      </c>
      <c r="S26" s="32">
        <v>107.88</v>
      </c>
      <c r="T26" s="32">
        <v>107.74</v>
      </c>
      <c r="U26" s="32">
        <v>106.5</v>
      </c>
      <c r="V26" s="32">
        <v>110.29</v>
      </c>
      <c r="W26" s="32">
        <v>109.81</v>
      </c>
      <c r="X26" s="32">
        <v>107.86</v>
      </c>
      <c r="Y26" s="32">
        <v>107.24</v>
      </c>
      <c r="Z26" s="32">
        <v>104.75</v>
      </c>
      <c r="AA26" s="32">
        <v>87.28</v>
      </c>
      <c r="AB26" s="33">
        <v>82.91</v>
      </c>
      <c r="AC26" s="16">
        <v>23</v>
      </c>
      <c r="AD26" s="16">
        <v>106.33</v>
      </c>
      <c r="AE26" s="16">
        <v>186.1</v>
      </c>
      <c r="AF26" s="16">
        <v>150</v>
      </c>
      <c r="AG26" s="34">
        <f t="shared" si="2"/>
        <v>109.34</v>
      </c>
      <c r="AH26" s="34">
        <f t="shared" si="3"/>
        <v>2114.8000000000002</v>
      </c>
    </row>
    <row r="27" spans="1:34" ht="13.5" thickBot="1" x14ac:dyDescent="0.25">
      <c r="A27" s="16">
        <f t="shared" si="0"/>
        <v>242.8</v>
      </c>
      <c r="B27" s="28">
        <v>24</v>
      </c>
      <c r="C27" s="29">
        <v>242.8</v>
      </c>
      <c r="D27" s="29">
        <v>280.39999999999998</v>
      </c>
      <c r="E27" s="29">
        <v>1398.5</v>
      </c>
      <c r="F27" s="29">
        <v>805.9</v>
      </c>
      <c r="G27" s="29">
        <v>221.2</v>
      </c>
      <c r="H27" s="29">
        <v>4185.8999999999996</v>
      </c>
      <c r="I27" s="29">
        <v>2740.9</v>
      </c>
      <c r="J27" s="29">
        <v>632.1</v>
      </c>
      <c r="K27" s="29">
        <v>421.4</v>
      </c>
      <c r="L27" s="29">
        <v>21.1</v>
      </c>
      <c r="M27" s="35" t="s">
        <v>41</v>
      </c>
      <c r="N27" s="30" t="s">
        <v>41</v>
      </c>
      <c r="O27" s="16">
        <f t="shared" si="1"/>
        <v>106.12</v>
      </c>
      <c r="P27" s="31">
        <v>24</v>
      </c>
      <c r="Q27" s="32">
        <v>106.12</v>
      </c>
      <c r="R27" s="32">
        <v>106.2</v>
      </c>
      <c r="S27" s="32">
        <v>107.85</v>
      </c>
      <c r="T27" s="32">
        <v>107.94</v>
      </c>
      <c r="U27" s="32">
        <v>106.49</v>
      </c>
      <c r="V27" s="32">
        <v>110.54</v>
      </c>
      <c r="W27" s="32">
        <v>109.78</v>
      </c>
      <c r="X27" s="32">
        <v>107.64</v>
      </c>
      <c r="Y27" s="32">
        <v>107.16</v>
      </c>
      <c r="Z27" s="32">
        <v>104.75</v>
      </c>
      <c r="AA27" s="32">
        <v>91.64</v>
      </c>
      <c r="AB27" s="33">
        <v>82.91</v>
      </c>
      <c r="AC27" s="16">
        <v>24</v>
      </c>
      <c r="AD27" s="16">
        <v>106.39</v>
      </c>
      <c r="AE27" s="16">
        <v>198.6</v>
      </c>
      <c r="AF27" s="16">
        <v>155</v>
      </c>
      <c r="AG27" s="34">
        <f t="shared" si="2"/>
        <v>109.59</v>
      </c>
      <c r="AH27" s="34">
        <f t="shared" si="3"/>
        <v>2457.1</v>
      </c>
    </row>
    <row r="28" spans="1:34" ht="13.5" thickBot="1" x14ac:dyDescent="0.25">
      <c r="A28" s="16">
        <f t="shared" si="0"/>
        <v>243</v>
      </c>
      <c r="B28" s="28">
        <v>25</v>
      </c>
      <c r="C28" s="29">
        <v>243</v>
      </c>
      <c r="D28" s="29">
        <v>280.39999999999998</v>
      </c>
      <c r="E28" s="29">
        <v>1437.1</v>
      </c>
      <c r="F28" s="29">
        <v>967.9</v>
      </c>
      <c r="G28" s="29">
        <v>198.6</v>
      </c>
      <c r="H28" s="29">
        <v>4640.7</v>
      </c>
      <c r="I28" s="29">
        <v>2683.5</v>
      </c>
      <c r="J28" s="29">
        <v>643.4</v>
      </c>
      <c r="K28" s="29">
        <v>389.2</v>
      </c>
      <c r="L28" s="29">
        <v>21.1</v>
      </c>
      <c r="M28" s="35" t="s">
        <v>41</v>
      </c>
      <c r="N28" s="30" t="s">
        <v>41</v>
      </c>
      <c r="O28" s="16">
        <f t="shared" si="1"/>
        <v>106.12</v>
      </c>
      <c r="P28" s="31">
        <v>25</v>
      </c>
      <c r="Q28" s="32">
        <v>106.12</v>
      </c>
      <c r="R28" s="32">
        <v>106.2</v>
      </c>
      <c r="S28" s="32">
        <v>107.9</v>
      </c>
      <c r="T28" s="32">
        <v>108.18</v>
      </c>
      <c r="U28" s="32">
        <v>106.39</v>
      </c>
      <c r="V28" s="32">
        <v>110.74</v>
      </c>
      <c r="W28" s="32">
        <v>109.74</v>
      </c>
      <c r="X28" s="32">
        <v>107.65</v>
      </c>
      <c r="Y28" s="32">
        <v>107.07</v>
      </c>
      <c r="Z28" s="32">
        <v>104.75</v>
      </c>
      <c r="AA28" s="32">
        <v>87.27</v>
      </c>
      <c r="AB28" s="33">
        <v>105.28</v>
      </c>
      <c r="AC28" s="16">
        <v>25</v>
      </c>
      <c r="AD28" s="16">
        <v>106.41</v>
      </c>
      <c r="AE28" s="16">
        <v>206.4</v>
      </c>
      <c r="AF28" s="16">
        <v>160</v>
      </c>
      <c r="AG28" s="34">
        <f t="shared" si="2"/>
        <v>109.83</v>
      </c>
      <c r="AH28" s="34">
        <f t="shared" si="3"/>
        <v>2834.5</v>
      </c>
    </row>
    <row r="29" spans="1:34" ht="13.5" thickBot="1" x14ac:dyDescent="0.25">
      <c r="A29" s="16">
        <f t="shared" si="0"/>
        <v>254</v>
      </c>
      <c r="B29" s="28">
        <v>26</v>
      </c>
      <c r="C29" s="29">
        <v>254</v>
      </c>
      <c r="D29" s="29">
        <v>257.89999999999998</v>
      </c>
      <c r="E29" s="29">
        <v>1534.3</v>
      </c>
      <c r="F29" s="29">
        <v>921.1</v>
      </c>
      <c r="G29" s="29">
        <v>186.1</v>
      </c>
      <c r="H29" s="29">
        <v>5015.8999999999996</v>
      </c>
      <c r="I29" s="29">
        <v>2583.1</v>
      </c>
      <c r="J29" s="29">
        <v>839.8</v>
      </c>
      <c r="K29" s="29">
        <v>280.60000000000002</v>
      </c>
      <c r="L29" s="29">
        <v>20.8</v>
      </c>
      <c r="M29" s="35" t="s">
        <v>41</v>
      </c>
      <c r="N29" s="30" t="s">
        <v>41</v>
      </c>
      <c r="O29" s="16">
        <f t="shared" si="1"/>
        <v>106.14</v>
      </c>
      <c r="P29" s="31">
        <v>26</v>
      </c>
      <c r="Q29" s="32">
        <v>106.14</v>
      </c>
      <c r="R29" s="32">
        <v>106.15</v>
      </c>
      <c r="S29" s="32">
        <v>108.01</v>
      </c>
      <c r="T29" s="32">
        <v>108.12</v>
      </c>
      <c r="U29" s="32">
        <v>106.33</v>
      </c>
      <c r="V29" s="32">
        <v>110.89</v>
      </c>
      <c r="W29" s="32">
        <v>109.67</v>
      </c>
      <c r="X29" s="32">
        <v>108</v>
      </c>
      <c r="Y29" s="32">
        <v>106.72</v>
      </c>
      <c r="Z29" s="32">
        <v>104.74</v>
      </c>
      <c r="AA29" s="32">
        <v>87.27</v>
      </c>
      <c r="AB29" s="33">
        <v>105.77</v>
      </c>
      <c r="AC29" s="16">
        <v>26</v>
      </c>
      <c r="AD29" s="16">
        <v>106.44</v>
      </c>
      <c r="AE29" s="16">
        <v>208.3</v>
      </c>
      <c r="AF29" s="16">
        <v>165</v>
      </c>
      <c r="AG29" s="34">
        <f t="shared" si="2"/>
        <v>109.95</v>
      </c>
      <c r="AH29" s="34">
        <f t="shared" si="3"/>
        <v>3033.8</v>
      </c>
    </row>
    <row r="30" spans="1:34" ht="13.5" thickBot="1" x14ac:dyDescent="0.25">
      <c r="A30" s="16">
        <f t="shared" si="0"/>
        <v>259.60000000000002</v>
      </c>
      <c r="B30" s="28">
        <v>27</v>
      </c>
      <c r="C30" s="29">
        <v>259.60000000000002</v>
      </c>
      <c r="D30" s="29">
        <v>255</v>
      </c>
      <c r="E30" s="29">
        <v>1359.1</v>
      </c>
      <c r="F30" s="29">
        <v>919.1</v>
      </c>
      <c r="G30" s="29">
        <v>169</v>
      </c>
      <c r="H30" s="29">
        <v>5271.6</v>
      </c>
      <c r="I30" s="29">
        <v>2448.6</v>
      </c>
      <c r="J30" s="29">
        <v>816.5</v>
      </c>
      <c r="K30" s="29">
        <v>206.4</v>
      </c>
      <c r="L30" s="29">
        <v>20.7</v>
      </c>
      <c r="M30" s="35" t="s">
        <v>41</v>
      </c>
      <c r="N30" s="30" t="s">
        <v>41</v>
      </c>
      <c r="O30" s="16">
        <f t="shared" si="1"/>
        <v>106.15</v>
      </c>
      <c r="P30" s="31">
        <v>27</v>
      </c>
      <c r="Q30" s="32">
        <v>106.15</v>
      </c>
      <c r="R30" s="32">
        <v>106.14</v>
      </c>
      <c r="S30" s="32">
        <v>107.81</v>
      </c>
      <c r="T30" s="32">
        <v>108.11</v>
      </c>
      <c r="U30" s="32">
        <v>106.24</v>
      </c>
      <c r="V30" s="32">
        <v>110.99</v>
      </c>
      <c r="W30" s="32">
        <v>109.58</v>
      </c>
      <c r="X30" s="32">
        <v>107.96</v>
      </c>
      <c r="Y30" s="32">
        <v>106.41</v>
      </c>
      <c r="Z30" s="32">
        <v>100.37</v>
      </c>
      <c r="AA30" s="32">
        <v>87.27</v>
      </c>
      <c r="AB30" s="33">
        <v>105.76</v>
      </c>
      <c r="AC30" s="16">
        <v>27</v>
      </c>
      <c r="AD30" s="16">
        <v>106.49</v>
      </c>
      <c r="AE30" s="16">
        <v>221.2</v>
      </c>
      <c r="AF30" s="16">
        <v>170</v>
      </c>
      <c r="AG30" s="34">
        <f t="shared" si="2"/>
        <v>110.13</v>
      </c>
      <c r="AH30" s="34">
        <f t="shared" si="3"/>
        <v>3349.6</v>
      </c>
    </row>
    <row r="31" spans="1:34" ht="13.5" thickBot="1" x14ac:dyDescent="0.25">
      <c r="A31" s="16">
        <f t="shared" si="0"/>
        <v>258.8</v>
      </c>
      <c r="B31" s="28">
        <v>28</v>
      </c>
      <c r="C31" s="29">
        <v>258.8</v>
      </c>
      <c r="D31" s="29">
        <v>281</v>
      </c>
      <c r="E31" s="29">
        <v>1074.5999999999999</v>
      </c>
      <c r="F31" s="29">
        <v>990.9</v>
      </c>
      <c r="G31" s="29">
        <v>172.9</v>
      </c>
      <c r="H31" s="29">
        <v>5479.9</v>
      </c>
      <c r="I31" s="29">
        <v>2326.5</v>
      </c>
      <c r="J31" s="29">
        <v>796.2</v>
      </c>
      <c r="K31" s="29">
        <v>144.4</v>
      </c>
      <c r="L31" s="29">
        <v>20.7</v>
      </c>
      <c r="M31" s="35" t="s">
        <v>41</v>
      </c>
      <c r="N31" s="30" t="s">
        <v>41</v>
      </c>
      <c r="O31" s="16">
        <f t="shared" si="1"/>
        <v>106.15</v>
      </c>
      <c r="P31" s="31">
        <v>28</v>
      </c>
      <c r="Q31" s="32">
        <v>106.15</v>
      </c>
      <c r="R31" s="32">
        <v>106.2</v>
      </c>
      <c r="S31" s="32">
        <v>107.77</v>
      </c>
      <c r="T31" s="32">
        <v>108.21</v>
      </c>
      <c r="U31" s="32">
        <v>106.26</v>
      </c>
      <c r="V31" s="32">
        <v>111.07</v>
      </c>
      <c r="W31" s="32">
        <v>109.5</v>
      </c>
      <c r="X31" s="32">
        <v>107.92</v>
      </c>
      <c r="Y31" s="32">
        <v>106.09</v>
      </c>
      <c r="Z31" s="32">
        <v>100.37</v>
      </c>
      <c r="AA31" s="32">
        <v>94.75</v>
      </c>
      <c r="AB31" s="33">
        <v>105.89</v>
      </c>
      <c r="AC31" s="16">
        <v>28</v>
      </c>
      <c r="AD31" s="16">
        <v>106.5</v>
      </c>
      <c r="AE31" s="16">
        <v>221.8</v>
      </c>
      <c r="AF31" s="16">
        <v>172</v>
      </c>
      <c r="AG31" s="34">
        <f t="shared" si="2"/>
        <v>110.28</v>
      </c>
      <c r="AH31" s="34">
        <f t="shared" si="3"/>
        <v>3629.7</v>
      </c>
    </row>
    <row r="32" spans="1:34" ht="13.5" thickBot="1" x14ac:dyDescent="0.25">
      <c r="A32" s="16">
        <f t="shared" si="0"/>
        <v>261.2</v>
      </c>
      <c r="B32" s="28">
        <v>29</v>
      </c>
      <c r="C32" s="29">
        <v>261.2</v>
      </c>
      <c r="D32" s="29">
        <v>408.6</v>
      </c>
      <c r="E32" s="29">
        <v>720.4</v>
      </c>
      <c r="F32" s="29">
        <v>824.4</v>
      </c>
      <c r="G32" s="29">
        <v>181.8</v>
      </c>
      <c r="H32" s="29" t="s">
        <v>41</v>
      </c>
      <c r="I32" s="29">
        <v>2242</v>
      </c>
      <c r="J32" s="29">
        <v>698.7</v>
      </c>
      <c r="K32" s="29">
        <v>124.8</v>
      </c>
      <c r="L32" s="29">
        <v>20.6</v>
      </c>
      <c r="M32" s="37"/>
      <c r="N32" s="30" t="s">
        <v>41</v>
      </c>
      <c r="O32" s="16">
        <f t="shared" si="1"/>
        <v>106.16</v>
      </c>
      <c r="P32" s="31">
        <v>29</v>
      </c>
      <c r="Q32" s="32">
        <v>106.16</v>
      </c>
      <c r="R32" s="32">
        <v>106.46</v>
      </c>
      <c r="S32" s="32">
        <v>107.8</v>
      </c>
      <c r="T32" s="32">
        <v>107.97</v>
      </c>
      <c r="U32" s="32">
        <v>106.31</v>
      </c>
      <c r="V32" s="32" t="s">
        <v>41</v>
      </c>
      <c r="W32" s="32">
        <v>109.44</v>
      </c>
      <c r="X32" s="32">
        <v>107.76</v>
      </c>
      <c r="Y32" s="32">
        <v>105.97</v>
      </c>
      <c r="Z32" s="32">
        <v>104.74</v>
      </c>
      <c r="AA32" s="38"/>
      <c r="AB32" s="33">
        <v>106.11</v>
      </c>
      <c r="AC32" s="16">
        <v>29</v>
      </c>
      <c r="AD32" s="16">
        <v>106.58</v>
      </c>
      <c r="AE32" s="16">
        <v>243.2</v>
      </c>
      <c r="AF32" s="16">
        <v>174</v>
      </c>
      <c r="AG32" s="34">
        <f t="shared" si="2"/>
        <v>110.54</v>
      </c>
      <c r="AH32" s="34">
        <f t="shared" si="3"/>
        <v>4185.8999999999996</v>
      </c>
    </row>
    <row r="33" spans="1:34" ht="13.5" thickBot="1" x14ac:dyDescent="0.25">
      <c r="A33" s="16">
        <f t="shared" si="0"/>
        <v>300.8</v>
      </c>
      <c r="B33" s="28">
        <v>30</v>
      </c>
      <c r="C33" s="29">
        <v>300.8</v>
      </c>
      <c r="D33" s="29">
        <v>575.5</v>
      </c>
      <c r="E33" s="29">
        <v>680.4</v>
      </c>
      <c r="F33" s="29">
        <v>1043.2</v>
      </c>
      <c r="G33" s="29" t="s">
        <v>41</v>
      </c>
      <c r="H33" s="29">
        <v>5736.3</v>
      </c>
      <c r="I33" s="29">
        <v>2174.8000000000002</v>
      </c>
      <c r="J33" s="29">
        <v>799</v>
      </c>
      <c r="K33" s="29">
        <v>130.5</v>
      </c>
      <c r="L33" s="29">
        <v>20.6</v>
      </c>
      <c r="M33" s="37"/>
      <c r="N33" s="30" t="s">
        <v>41</v>
      </c>
      <c r="O33" s="16">
        <f t="shared" si="1"/>
        <v>106.24</v>
      </c>
      <c r="P33" s="31">
        <v>30</v>
      </c>
      <c r="Q33" s="32">
        <v>106.24</v>
      </c>
      <c r="R33" s="32">
        <v>106.75</v>
      </c>
      <c r="S33" s="32">
        <v>107.73</v>
      </c>
      <c r="T33" s="32">
        <v>108.29</v>
      </c>
      <c r="U33" s="32" t="s">
        <v>41</v>
      </c>
      <c r="V33" s="32">
        <v>111.16</v>
      </c>
      <c r="W33" s="32">
        <v>109.39</v>
      </c>
      <c r="X33" s="32">
        <v>107.93</v>
      </c>
      <c r="Y33" s="32">
        <v>106.01</v>
      </c>
      <c r="Z33" s="32">
        <v>104.74</v>
      </c>
      <c r="AA33" s="38"/>
      <c r="AB33" s="33">
        <v>106.06</v>
      </c>
      <c r="AC33" s="16">
        <v>30</v>
      </c>
      <c r="AD33" s="16">
        <v>106.65</v>
      </c>
      <c r="AE33" s="16">
        <v>259.2</v>
      </c>
      <c r="AF33" s="16">
        <v>176</v>
      </c>
      <c r="AG33" s="34">
        <f t="shared" ref="AG33:AG38" si="4">VLOOKUP(AF33,$AC$4:$AE$368,2,FALSE)</f>
        <v>110.89</v>
      </c>
      <c r="AH33" s="34">
        <f t="shared" ref="AH33:AH38" si="5">VLOOKUP(AF33,$AC$4:$AE$368,3,FALSE)</f>
        <v>5015.8999999999996</v>
      </c>
    </row>
    <row r="34" spans="1:34" ht="13.5" thickBot="1" x14ac:dyDescent="0.25">
      <c r="A34" s="16">
        <f t="shared" ref="A34:A64" si="6">D4</f>
        <v>267.8</v>
      </c>
      <c r="B34" s="39">
        <v>31</v>
      </c>
      <c r="C34" s="40"/>
      <c r="D34" s="41">
        <v>773.6</v>
      </c>
      <c r="E34" s="40"/>
      <c r="F34" s="41">
        <v>961.2</v>
      </c>
      <c r="G34" s="41" t="s">
        <v>41</v>
      </c>
      <c r="H34" s="40"/>
      <c r="I34" s="41">
        <v>2114.8000000000002</v>
      </c>
      <c r="J34" s="40"/>
      <c r="K34" s="41">
        <v>128.5</v>
      </c>
      <c r="L34" s="41">
        <v>20.7</v>
      </c>
      <c r="M34" s="40"/>
      <c r="N34" s="42" t="s">
        <v>41</v>
      </c>
      <c r="O34" s="16">
        <f t="shared" ref="O34:O64" si="7">R4</f>
        <v>106.17</v>
      </c>
      <c r="P34" s="43">
        <v>31</v>
      </c>
      <c r="Q34" s="44"/>
      <c r="R34" s="45">
        <v>107.06</v>
      </c>
      <c r="S34" s="44"/>
      <c r="T34" s="45">
        <v>108.18</v>
      </c>
      <c r="U34" s="45" t="s">
        <v>41</v>
      </c>
      <c r="V34" s="44"/>
      <c r="W34" s="45">
        <v>109.34</v>
      </c>
      <c r="X34" s="44"/>
      <c r="Y34" s="45">
        <v>106</v>
      </c>
      <c r="Z34" s="45">
        <v>100.38</v>
      </c>
      <c r="AA34" s="44"/>
      <c r="AB34" s="46">
        <v>106.04</v>
      </c>
      <c r="AC34" s="16">
        <v>31</v>
      </c>
      <c r="AD34" s="16">
        <v>106.72</v>
      </c>
      <c r="AE34" s="16">
        <v>280.60000000000002</v>
      </c>
      <c r="AF34" s="16">
        <v>178</v>
      </c>
      <c r="AG34" s="34">
        <f t="shared" si="4"/>
        <v>111.02</v>
      </c>
      <c r="AH34" s="34">
        <f t="shared" si="5"/>
        <v>5345.4</v>
      </c>
    </row>
    <row r="35" spans="1:34" ht="13.5" thickTop="1" x14ac:dyDescent="0.2">
      <c r="A35" s="16">
        <f t="shared" si="6"/>
        <v>283.89999999999998</v>
      </c>
      <c r="O35" s="16">
        <f t="shared" si="7"/>
        <v>106.21</v>
      </c>
      <c r="AC35" s="16">
        <v>32</v>
      </c>
      <c r="AD35" s="16">
        <v>106.74</v>
      </c>
      <c r="AE35" s="16">
        <v>284.8</v>
      </c>
      <c r="AF35" s="16">
        <v>180</v>
      </c>
      <c r="AG35" s="34">
        <f t="shared" si="4"/>
        <v>111.07</v>
      </c>
      <c r="AH35" s="34">
        <f t="shared" si="5"/>
        <v>5479.9</v>
      </c>
    </row>
    <row r="36" spans="1:34" x14ac:dyDescent="0.2">
      <c r="A36" s="16">
        <f t="shared" si="6"/>
        <v>293.2</v>
      </c>
      <c r="O36" s="16">
        <f t="shared" si="7"/>
        <v>106.23</v>
      </c>
      <c r="AC36" s="16">
        <v>33</v>
      </c>
      <c r="AD36" s="16">
        <v>106.76</v>
      </c>
      <c r="AE36" s="16">
        <v>288.39999999999998</v>
      </c>
      <c r="AF36" s="16">
        <v>182</v>
      </c>
      <c r="AG36" s="34">
        <f t="shared" si="4"/>
        <v>111.14</v>
      </c>
      <c r="AH36" s="34">
        <f t="shared" si="5"/>
        <v>5679</v>
      </c>
    </row>
    <row r="37" spans="1:34" x14ac:dyDescent="0.2">
      <c r="A37" s="16">
        <f t="shared" si="6"/>
        <v>265.39999999999998</v>
      </c>
      <c r="O37" s="16">
        <f t="shared" si="7"/>
        <v>106.17</v>
      </c>
      <c r="AC37" s="16">
        <v>34</v>
      </c>
      <c r="AD37" s="16">
        <v>106.78</v>
      </c>
      <c r="AE37" s="16">
        <v>296.60000000000002</v>
      </c>
      <c r="AF37" s="16">
        <v>183</v>
      </c>
      <c r="AG37" s="34">
        <f t="shared" si="4"/>
        <v>111.15</v>
      </c>
      <c r="AH37" s="34">
        <f t="shared" si="5"/>
        <v>5716.2</v>
      </c>
    </row>
    <row r="38" spans="1:34" x14ac:dyDescent="0.2">
      <c r="A38" s="16">
        <f t="shared" si="6"/>
        <v>266.8</v>
      </c>
      <c r="O38" s="16">
        <f t="shared" si="7"/>
        <v>106.17</v>
      </c>
      <c r="AC38" s="16">
        <v>35</v>
      </c>
      <c r="AD38" s="16">
        <v>106.79</v>
      </c>
      <c r="AE38" s="16">
        <v>299.60000000000002</v>
      </c>
      <c r="AF38" s="16">
        <v>184</v>
      </c>
      <c r="AG38" s="34">
        <f t="shared" si="4"/>
        <v>111.16</v>
      </c>
      <c r="AH38" s="34">
        <f t="shared" si="5"/>
        <v>5736.3</v>
      </c>
    </row>
    <row r="39" spans="1:34" x14ac:dyDescent="0.2">
      <c r="A39" s="16">
        <f t="shared" si="6"/>
        <v>259.89999999999998</v>
      </c>
      <c r="O39" s="16">
        <f t="shared" si="7"/>
        <v>106.15</v>
      </c>
      <c r="AC39" s="16">
        <v>36</v>
      </c>
      <c r="AD39" s="16">
        <v>106.8</v>
      </c>
      <c r="AE39" s="16">
        <v>302.2</v>
      </c>
    </row>
    <row r="40" spans="1:34" x14ac:dyDescent="0.2">
      <c r="A40" s="16">
        <f t="shared" si="6"/>
        <v>225.4</v>
      </c>
      <c r="O40" s="16">
        <f t="shared" si="7"/>
        <v>106.07</v>
      </c>
      <c r="AC40" s="16">
        <v>37</v>
      </c>
      <c r="AD40" s="16">
        <v>106.8</v>
      </c>
      <c r="AE40" s="16">
        <v>301.10000000000002</v>
      </c>
    </row>
    <row r="41" spans="1:34" x14ac:dyDescent="0.2">
      <c r="A41" s="16">
        <f t="shared" si="6"/>
        <v>240.1</v>
      </c>
      <c r="O41" s="16">
        <f t="shared" si="7"/>
        <v>106.11</v>
      </c>
      <c r="AC41" s="16">
        <v>38</v>
      </c>
      <c r="AD41" s="16">
        <v>106.8</v>
      </c>
      <c r="AE41" s="16">
        <v>301</v>
      </c>
    </row>
    <row r="42" spans="1:34" x14ac:dyDescent="0.2">
      <c r="A42" s="16">
        <f t="shared" si="6"/>
        <v>228</v>
      </c>
      <c r="O42" s="16">
        <f t="shared" si="7"/>
        <v>106.08</v>
      </c>
      <c r="AC42" s="16">
        <v>39</v>
      </c>
      <c r="AD42" s="16">
        <v>106.81</v>
      </c>
      <c r="AE42" s="16">
        <v>304.39999999999998</v>
      </c>
    </row>
    <row r="43" spans="1:34" x14ac:dyDescent="0.2">
      <c r="A43" s="16">
        <f t="shared" si="6"/>
        <v>267.39999999999998</v>
      </c>
      <c r="O43" s="16">
        <f t="shared" si="7"/>
        <v>106.17</v>
      </c>
      <c r="AC43" s="16">
        <v>40</v>
      </c>
      <c r="AD43" s="16">
        <v>106.81</v>
      </c>
      <c r="AE43" s="16">
        <v>304.3</v>
      </c>
    </row>
    <row r="44" spans="1:34" x14ac:dyDescent="0.2">
      <c r="A44" s="16">
        <f t="shared" si="6"/>
        <v>279.39999999999998</v>
      </c>
      <c r="O44" s="16">
        <f t="shared" si="7"/>
        <v>106.2</v>
      </c>
      <c r="AC44" s="16">
        <v>41</v>
      </c>
      <c r="AD44" s="16">
        <v>106.85</v>
      </c>
      <c r="AE44" s="16">
        <v>316.8</v>
      </c>
    </row>
    <row r="45" spans="1:34" x14ac:dyDescent="0.2">
      <c r="A45" s="16">
        <f t="shared" si="6"/>
        <v>258.10000000000002</v>
      </c>
      <c r="O45" s="16">
        <f t="shared" si="7"/>
        <v>106.15</v>
      </c>
      <c r="AC45" s="16">
        <v>42</v>
      </c>
      <c r="AD45" s="16">
        <v>106.87</v>
      </c>
      <c r="AE45" s="16">
        <v>321.2</v>
      </c>
    </row>
    <row r="46" spans="1:34" x14ac:dyDescent="0.2">
      <c r="A46" s="16">
        <f t="shared" si="6"/>
        <v>278.39999999999998</v>
      </c>
      <c r="O46" s="16">
        <f t="shared" si="7"/>
        <v>106.19</v>
      </c>
      <c r="AC46" s="16">
        <v>43</v>
      </c>
      <c r="AD46" s="16">
        <v>106.95</v>
      </c>
      <c r="AE46" s="16">
        <v>351.4</v>
      </c>
    </row>
    <row r="47" spans="1:34" x14ac:dyDescent="0.2">
      <c r="A47" s="16">
        <f t="shared" si="6"/>
        <v>254.6</v>
      </c>
      <c r="O47" s="16">
        <f t="shared" si="7"/>
        <v>106.14</v>
      </c>
      <c r="AC47" s="16">
        <v>44</v>
      </c>
      <c r="AD47" s="16">
        <v>107.05</v>
      </c>
      <c r="AE47" s="16">
        <v>380.5</v>
      </c>
    </row>
    <row r="48" spans="1:34" x14ac:dyDescent="0.2">
      <c r="A48" s="16">
        <f t="shared" si="6"/>
        <v>236.3</v>
      </c>
      <c r="O48" s="16">
        <f t="shared" si="7"/>
        <v>106.1</v>
      </c>
      <c r="AC48" s="16">
        <v>45</v>
      </c>
      <c r="AD48" s="16">
        <v>107.07</v>
      </c>
      <c r="AE48" s="16">
        <v>389.2</v>
      </c>
    </row>
    <row r="49" spans="1:31" x14ac:dyDescent="0.2">
      <c r="A49" s="16">
        <f t="shared" si="6"/>
        <v>231.3</v>
      </c>
      <c r="O49" s="16">
        <f t="shared" si="7"/>
        <v>106.09</v>
      </c>
      <c r="AC49" s="16">
        <v>46</v>
      </c>
      <c r="AD49" s="16">
        <v>107.09</v>
      </c>
      <c r="AE49" s="16">
        <v>394.5</v>
      </c>
    </row>
    <row r="50" spans="1:31" x14ac:dyDescent="0.2">
      <c r="A50" s="16">
        <f t="shared" si="6"/>
        <v>235.1</v>
      </c>
      <c r="O50" s="16">
        <f t="shared" si="7"/>
        <v>106.1</v>
      </c>
      <c r="AC50" s="16">
        <v>47</v>
      </c>
      <c r="AD50" s="16">
        <v>107.11</v>
      </c>
      <c r="AE50" s="16">
        <v>402.6</v>
      </c>
    </row>
    <row r="51" spans="1:31" x14ac:dyDescent="0.2">
      <c r="A51" s="16">
        <f t="shared" si="6"/>
        <v>265.5</v>
      </c>
      <c r="O51" s="16">
        <f t="shared" si="7"/>
        <v>106.17</v>
      </c>
      <c r="AC51" s="16">
        <v>48</v>
      </c>
      <c r="AD51" s="16">
        <v>107.11</v>
      </c>
      <c r="AE51" s="16">
        <v>402.4</v>
      </c>
    </row>
    <row r="52" spans="1:31" x14ac:dyDescent="0.2">
      <c r="A52" s="16">
        <f t="shared" si="6"/>
        <v>263.39999999999998</v>
      </c>
      <c r="O52" s="16">
        <f t="shared" si="7"/>
        <v>106.16</v>
      </c>
      <c r="AC52" s="16">
        <v>49</v>
      </c>
      <c r="AD52" s="16">
        <v>107.12</v>
      </c>
      <c r="AE52" s="16">
        <v>404.7</v>
      </c>
    </row>
    <row r="53" spans="1:31" x14ac:dyDescent="0.2">
      <c r="A53" s="16">
        <f t="shared" si="6"/>
        <v>253.5</v>
      </c>
      <c r="O53" s="16">
        <f t="shared" si="7"/>
        <v>106.14</v>
      </c>
      <c r="AC53" s="16">
        <v>50</v>
      </c>
      <c r="AD53" s="16">
        <v>107.15</v>
      </c>
      <c r="AE53" s="16">
        <v>417.2</v>
      </c>
    </row>
    <row r="54" spans="1:31" x14ac:dyDescent="0.2">
      <c r="A54" s="16">
        <f t="shared" si="6"/>
        <v>215.9</v>
      </c>
      <c r="O54" s="16">
        <f t="shared" si="7"/>
        <v>106.05</v>
      </c>
      <c r="AC54" s="16">
        <v>51</v>
      </c>
      <c r="AD54" s="16">
        <v>107.16</v>
      </c>
      <c r="AE54" s="16">
        <v>421.4</v>
      </c>
    </row>
    <row r="55" spans="1:31" x14ac:dyDescent="0.2">
      <c r="A55" s="16">
        <f t="shared" si="6"/>
        <v>229.3</v>
      </c>
      <c r="O55" s="16">
        <f t="shared" si="7"/>
        <v>106.08</v>
      </c>
      <c r="AC55" s="16">
        <v>52</v>
      </c>
      <c r="AD55" s="16">
        <v>107.19</v>
      </c>
      <c r="AE55" s="16">
        <v>430.6</v>
      </c>
    </row>
    <row r="56" spans="1:31" x14ac:dyDescent="0.2">
      <c r="A56" s="16">
        <f t="shared" si="6"/>
        <v>263.10000000000002</v>
      </c>
      <c r="O56" s="16">
        <f t="shared" si="7"/>
        <v>106.16</v>
      </c>
      <c r="AC56" s="16">
        <v>53</v>
      </c>
      <c r="AD56" s="16">
        <v>107.2</v>
      </c>
      <c r="AE56" s="16">
        <v>438.4</v>
      </c>
    </row>
    <row r="57" spans="1:31" x14ac:dyDescent="0.2">
      <c r="A57" s="16">
        <f t="shared" si="6"/>
        <v>280.39999999999998</v>
      </c>
      <c r="O57" s="16">
        <f t="shared" si="7"/>
        <v>106.2</v>
      </c>
      <c r="AC57" s="16">
        <v>54</v>
      </c>
      <c r="AD57" s="16">
        <v>107.21</v>
      </c>
      <c r="AE57" s="16">
        <v>438.4</v>
      </c>
    </row>
    <row r="58" spans="1:31" x14ac:dyDescent="0.2">
      <c r="A58" s="16">
        <f t="shared" si="6"/>
        <v>280.39999999999998</v>
      </c>
      <c r="O58" s="16">
        <f t="shared" si="7"/>
        <v>106.2</v>
      </c>
      <c r="AC58" s="16">
        <v>55</v>
      </c>
      <c r="AD58" s="16">
        <v>107.22</v>
      </c>
      <c r="AE58" s="16">
        <v>444.8</v>
      </c>
    </row>
    <row r="59" spans="1:31" x14ac:dyDescent="0.2">
      <c r="A59" s="16">
        <f t="shared" si="6"/>
        <v>257.89999999999998</v>
      </c>
      <c r="O59" s="16">
        <f t="shared" si="7"/>
        <v>106.15</v>
      </c>
      <c r="AC59" s="16">
        <v>56</v>
      </c>
      <c r="AD59" s="16">
        <v>107.24</v>
      </c>
      <c r="AE59" s="16">
        <v>452.6</v>
      </c>
    </row>
    <row r="60" spans="1:31" x14ac:dyDescent="0.2">
      <c r="A60" s="16">
        <f t="shared" si="6"/>
        <v>255</v>
      </c>
      <c r="O60" s="16">
        <f t="shared" si="7"/>
        <v>106.14</v>
      </c>
      <c r="AC60" s="16">
        <v>57</v>
      </c>
      <c r="AD60" s="16">
        <v>107.24</v>
      </c>
      <c r="AE60" s="16">
        <v>454</v>
      </c>
    </row>
    <row r="61" spans="1:31" x14ac:dyDescent="0.2">
      <c r="A61" s="16">
        <f t="shared" si="6"/>
        <v>281</v>
      </c>
      <c r="O61" s="16">
        <f t="shared" si="7"/>
        <v>106.2</v>
      </c>
      <c r="AC61" s="16">
        <v>58</v>
      </c>
      <c r="AD61" s="16">
        <v>107.32</v>
      </c>
      <c r="AE61" s="16">
        <v>486.1</v>
      </c>
    </row>
    <row r="62" spans="1:31" x14ac:dyDescent="0.2">
      <c r="A62" s="16">
        <f t="shared" si="6"/>
        <v>408.6</v>
      </c>
      <c r="O62" s="16">
        <f t="shared" si="7"/>
        <v>106.46</v>
      </c>
      <c r="AC62" s="16">
        <v>59</v>
      </c>
      <c r="AD62" s="16">
        <v>107.32</v>
      </c>
      <c r="AE62" s="16">
        <v>484.3</v>
      </c>
    </row>
    <row r="63" spans="1:31" x14ac:dyDescent="0.2">
      <c r="A63" s="16">
        <f t="shared" si="6"/>
        <v>575.5</v>
      </c>
      <c r="O63" s="16">
        <f t="shared" si="7"/>
        <v>106.75</v>
      </c>
      <c r="AC63" s="16">
        <v>60</v>
      </c>
      <c r="AD63" s="16">
        <v>107.33</v>
      </c>
      <c r="AE63" s="16">
        <v>490</v>
      </c>
    </row>
    <row r="64" spans="1:31" x14ac:dyDescent="0.2">
      <c r="A64" s="16">
        <f t="shared" si="6"/>
        <v>773.6</v>
      </c>
      <c r="O64" s="16">
        <f t="shared" si="7"/>
        <v>107.06</v>
      </c>
      <c r="AC64" s="16">
        <v>61</v>
      </c>
      <c r="AD64" s="16">
        <v>107.38</v>
      </c>
      <c r="AE64" s="16">
        <v>510.9</v>
      </c>
    </row>
    <row r="65" spans="1:31" x14ac:dyDescent="0.2">
      <c r="A65" s="16">
        <f t="shared" ref="A65:A94" si="8">E4</f>
        <v>895.8</v>
      </c>
      <c r="O65" s="16">
        <f t="shared" ref="O65:O94" si="9">S4</f>
        <v>107.23</v>
      </c>
      <c r="AC65" s="16">
        <v>62</v>
      </c>
      <c r="AD65" s="16">
        <v>107.38</v>
      </c>
      <c r="AE65" s="16">
        <v>511.6</v>
      </c>
    </row>
    <row r="66" spans="1:31" x14ac:dyDescent="0.2">
      <c r="A66" s="16">
        <f t="shared" si="8"/>
        <v>997.4</v>
      </c>
      <c r="O66" s="16">
        <f t="shared" si="9"/>
        <v>107.37</v>
      </c>
      <c r="AC66" s="16">
        <v>63</v>
      </c>
      <c r="AD66" s="16">
        <v>107.39</v>
      </c>
      <c r="AE66" s="16">
        <v>514.70000000000005</v>
      </c>
    </row>
    <row r="67" spans="1:31" x14ac:dyDescent="0.2">
      <c r="A67" s="16">
        <f t="shared" si="8"/>
        <v>1101.3</v>
      </c>
      <c r="O67" s="16">
        <f t="shared" si="9"/>
        <v>107.5</v>
      </c>
      <c r="AC67" s="16">
        <v>64</v>
      </c>
      <c r="AD67" s="16">
        <v>107.39</v>
      </c>
      <c r="AE67" s="16">
        <v>516.4</v>
      </c>
    </row>
    <row r="68" spans="1:31" x14ac:dyDescent="0.2">
      <c r="A68" s="16">
        <f t="shared" si="8"/>
        <v>1228.4000000000001</v>
      </c>
      <c r="O68" s="16">
        <f t="shared" si="9"/>
        <v>107.66</v>
      </c>
      <c r="AC68" s="16">
        <v>65</v>
      </c>
      <c r="AD68" s="16">
        <v>107.39</v>
      </c>
      <c r="AE68" s="16">
        <v>516.20000000000005</v>
      </c>
    </row>
    <row r="69" spans="1:31" x14ac:dyDescent="0.2">
      <c r="A69" s="16">
        <f t="shared" si="8"/>
        <v>1338.7</v>
      </c>
      <c r="O69" s="16">
        <f t="shared" si="9"/>
        <v>107.79</v>
      </c>
      <c r="AC69" s="16">
        <v>66</v>
      </c>
      <c r="AD69" s="16">
        <v>107.41</v>
      </c>
      <c r="AE69" s="16">
        <v>524.70000000000005</v>
      </c>
    </row>
    <row r="70" spans="1:31" x14ac:dyDescent="0.2">
      <c r="A70" s="16">
        <f t="shared" si="8"/>
        <v>1429.1</v>
      </c>
      <c r="O70" s="16">
        <f t="shared" si="9"/>
        <v>107.89</v>
      </c>
      <c r="AC70" s="16">
        <v>67</v>
      </c>
      <c r="AD70" s="16">
        <v>107.46</v>
      </c>
      <c r="AE70" s="16">
        <v>547.6</v>
      </c>
    </row>
    <row r="71" spans="1:31" x14ac:dyDescent="0.2">
      <c r="A71" s="16">
        <f t="shared" si="8"/>
        <v>1396.9</v>
      </c>
      <c r="O71" s="16">
        <f t="shared" si="9"/>
        <v>107.85</v>
      </c>
      <c r="AC71" s="16">
        <v>68</v>
      </c>
      <c r="AD71" s="16">
        <v>107.49</v>
      </c>
      <c r="AE71" s="16">
        <v>560.9</v>
      </c>
    </row>
    <row r="72" spans="1:31" x14ac:dyDescent="0.2">
      <c r="A72" s="16">
        <f t="shared" si="8"/>
        <v>1368.6</v>
      </c>
      <c r="O72" s="16">
        <f t="shared" si="9"/>
        <v>107.82</v>
      </c>
      <c r="AC72" s="16">
        <v>69</v>
      </c>
      <c r="AD72" s="16">
        <v>107.5</v>
      </c>
      <c r="AE72" s="16">
        <v>565.4</v>
      </c>
    </row>
    <row r="73" spans="1:31" x14ac:dyDescent="0.2">
      <c r="A73" s="16">
        <f t="shared" si="8"/>
        <v>1373.2</v>
      </c>
      <c r="O73" s="16">
        <f t="shared" si="9"/>
        <v>107.83</v>
      </c>
      <c r="AC73" s="16">
        <v>70</v>
      </c>
      <c r="AD73" s="16">
        <v>107.5</v>
      </c>
      <c r="AE73" s="16">
        <v>568.20000000000005</v>
      </c>
    </row>
    <row r="74" spans="1:31" x14ac:dyDescent="0.2">
      <c r="A74" s="16">
        <f t="shared" si="8"/>
        <v>1412.8</v>
      </c>
      <c r="O74" s="16">
        <f t="shared" si="9"/>
        <v>107.87</v>
      </c>
      <c r="AC74" s="16">
        <v>71</v>
      </c>
      <c r="AD74" s="16">
        <v>107.53</v>
      </c>
      <c r="AE74" s="16">
        <v>581.9</v>
      </c>
    </row>
    <row r="75" spans="1:31" x14ac:dyDescent="0.2">
      <c r="A75" s="16">
        <f t="shared" si="8"/>
        <v>1476.7</v>
      </c>
      <c r="O75" s="16">
        <f t="shared" si="9"/>
        <v>107.94</v>
      </c>
      <c r="AC75" s="16">
        <v>72</v>
      </c>
      <c r="AD75" s="16">
        <v>107.53</v>
      </c>
      <c r="AE75" s="16">
        <v>581.29999999999995</v>
      </c>
    </row>
    <row r="76" spans="1:31" x14ac:dyDescent="0.2">
      <c r="A76" s="16">
        <f t="shared" si="8"/>
        <v>1422.9</v>
      </c>
      <c r="O76" s="16">
        <f t="shared" si="9"/>
        <v>107.88</v>
      </c>
      <c r="AC76" s="16">
        <v>73</v>
      </c>
      <c r="AD76" s="16">
        <v>107.58</v>
      </c>
      <c r="AE76" s="16">
        <v>604.70000000000005</v>
      </c>
    </row>
    <row r="77" spans="1:31" x14ac:dyDescent="0.2">
      <c r="A77" s="16">
        <f t="shared" si="8"/>
        <v>1433</v>
      </c>
      <c r="O77" s="16">
        <f t="shared" si="9"/>
        <v>107.89</v>
      </c>
      <c r="AC77" s="16">
        <v>74</v>
      </c>
      <c r="AD77" s="16">
        <v>107.59</v>
      </c>
      <c r="AE77" s="16">
        <v>609.20000000000005</v>
      </c>
    </row>
    <row r="78" spans="1:31" x14ac:dyDescent="0.2">
      <c r="A78" s="16">
        <f t="shared" si="8"/>
        <v>1406.9</v>
      </c>
      <c r="O78" s="16">
        <f t="shared" si="9"/>
        <v>107.86</v>
      </c>
      <c r="AC78" s="16">
        <v>75</v>
      </c>
      <c r="AD78" s="16">
        <v>107.61</v>
      </c>
      <c r="AE78" s="16">
        <v>617.4</v>
      </c>
    </row>
    <row r="79" spans="1:31" x14ac:dyDescent="0.2">
      <c r="A79" s="16">
        <f t="shared" si="8"/>
        <v>1317.9</v>
      </c>
      <c r="O79" s="16">
        <f t="shared" si="9"/>
        <v>107.76</v>
      </c>
      <c r="AC79" s="16">
        <v>76</v>
      </c>
      <c r="AD79" s="16">
        <v>107.62</v>
      </c>
      <c r="AE79" s="16">
        <v>627.9</v>
      </c>
    </row>
    <row r="80" spans="1:31" x14ac:dyDescent="0.2">
      <c r="A80" s="16">
        <f t="shared" si="8"/>
        <v>1224.5999999999999</v>
      </c>
      <c r="O80" s="16">
        <f t="shared" si="9"/>
        <v>107.65</v>
      </c>
      <c r="AC80" s="16">
        <v>77</v>
      </c>
      <c r="AD80" s="16">
        <v>107.63</v>
      </c>
      <c r="AE80" s="16">
        <v>627.70000000000005</v>
      </c>
    </row>
    <row r="81" spans="1:31" x14ac:dyDescent="0.2">
      <c r="A81" s="16">
        <f t="shared" si="8"/>
        <v>1238.9000000000001</v>
      </c>
      <c r="O81" s="16">
        <f t="shared" si="9"/>
        <v>107.67</v>
      </c>
      <c r="AC81" s="16">
        <v>78</v>
      </c>
      <c r="AD81" s="16">
        <v>107.63</v>
      </c>
      <c r="AE81" s="16">
        <v>631.79999999999995</v>
      </c>
    </row>
    <row r="82" spans="1:31" x14ac:dyDescent="0.2">
      <c r="A82" s="16">
        <f t="shared" si="8"/>
        <v>1255.4000000000001</v>
      </c>
      <c r="O82" s="16">
        <f t="shared" si="9"/>
        <v>107.69</v>
      </c>
      <c r="AC82" s="16">
        <v>79</v>
      </c>
      <c r="AD82" s="16">
        <v>107.64</v>
      </c>
      <c r="AE82" s="16">
        <v>632.79999999999995</v>
      </c>
    </row>
    <row r="83" spans="1:31" x14ac:dyDescent="0.2">
      <c r="A83" s="16">
        <f t="shared" si="8"/>
        <v>1284.9000000000001</v>
      </c>
      <c r="O83" s="16">
        <f t="shared" si="9"/>
        <v>107.72</v>
      </c>
      <c r="AC83" s="16">
        <v>80</v>
      </c>
      <c r="AD83" s="16">
        <v>107.64</v>
      </c>
      <c r="AE83" s="16">
        <v>632.1</v>
      </c>
    </row>
    <row r="84" spans="1:31" x14ac:dyDescent="0.2">
      <c r="A84" s="16">
        <f t="shared" si="8"/>
        <v>1345</v>
      </c>
      <c r="O84" s="16">
        <f t="shared" si="9"/>
        <v>107.79</v>
      </c>
      <c r="AC84" s="16">
        <v>81</v>
      </c>
      <c r="AD84" s="16">
        <v>107.65</v>
      </c>
      <c r="AE84" s="16">
        <v>637.20000000000005</v>
      </c>
    </row>
    <row r="85" spans="1:31" x14ac:dyDescent="0.2">
      <c r="A85" s="16">
        <f t="shared" si="8"/>
        <v>1392.7</v>
      </c>
      <c r="O85" s="16">
        <f t="shared" si="9"/>
        <v>107.85</v>
      </c>
      <c r="AC85" s="16">
        <v>82</v>
      </c>
      <c r="AD85" s="16">
        <v>107.65</v>
      </c>
      <c r="AE85" s="16">
        <v>638.1</v>
      </c>
    </row>
    <row r="86" spans="1:31" x14ac:dyDescent="0.2">
      <c r="A86" s="16">
        <f t="shared" si="8"/>
        <v>1422.7</v>
      </c>
      <c r="O86" s="16">
        <f t="shared" si="9"/>
        <v>107.88</v>
      </c>
      <c r="AC86" s="16">
        <v>83</v>
      </c>
      <c r="AD86" s="16">
        <v>107.65</v>
      </c>
      <c r="AE86" s="16">
        <v>643.4</v>
      </c>
    </row>
    <row r="87" spans="1:31" x14ac:dyDescent="0.2">
      <c r="A87" s="16">
        <f t="shared" si="8"/>
        <v>1417.7</v>
      </c>
      <c r="O87" s="16">
        <f t="shared" si="9"/>
        <v>107.88</v>
      </c>
      <c r="AC87" s="16">
        <v>84</v>
      </c>
      <c r="AD87" s="16">
        <v>107.66</v>
      </c>
      <c r="AE87" s="16">
        <v>645.29999999999995</v>
      </c>
    </row>
    <row r="88" spans="1:31" x14ac:dyDescent="0.2">
      <c r="A88" s="16">
        <f t="shared" si="8"/>
        <v>1398.5</v>
      </c>
      <c r="O88" s="16">
        <f t="shared" si="9"/>
        <v>107.85</v>
      </c>
      <c r="AC88" s="16">
        <v>85</v>
      </c>
      <c r="AD88" s="16">
        <v>107.66</v>
      </c>
      <c r="AE88" s="16">
        <v>642.70000000000005</v>
      </c>
    </row>
    <row r="89" spans="1:31" x14ac:dyDescent="0.2">
      <c r="A89" s="16">
        <f t="shared" si="8"/>
        <v>1437.1</v>
      </c>
      <c r="O89" s="16">
        <f t="shared" si="9"/>
        <v>107.9</v>
      </c>
      <c r="AC89" s="16">
        <v>86</v>
      </c>
      <c r="AD89" s="16">
        <v>107.67</v>
      </c>
      <c r="AE89" s="16">
        <v>650.29999999999995</v>
      </c>
    </row>
    <row r="90" spans="1:31" x14ac:dyDescent="0.2">
      <c r="A90" s="16">
        <f t="shared" si="8"/>
        <v>1534.3</v>
      </c>
      <c r="O90" s="16">
        <f t="shared" si="9"/>
        <v>108.01</v>
      </c>
      <c r="AC90" s="16">
        <v>87</v>
      </c>
      <c r="AD90" s="16">
        <v>107.67</v>
      </c>
      <c r="AE90" s="16">
        <v>648.9</v>
      </c>
    </row>
    <row r="91" spans="1:31" x14ac:dyDescent="0.2">
      <c r="A91" s="16">
        <f t="shared" si="8"/>
        <v>1359.1</v>
      </c>
      <c r="O91" s="16">
        <f t="shared" si="9"/>
        <v>107.81</v>
      </c>
      <c r="AC91" s="16">
        <v>88</v>
      </c>
      <c r="AD91" s="16">
        <v>107.68</v>
      </c>
      <c r="AE91" s="16">
        <v>655.5</v>
      </c>
    </row>
    <row r="92" spans="1:31" x14ac:dyDescent="0.2">
      <c r="A92" s="16">
        <f t="shared" si="8"/>
        <v>1074.5999999999999</v>
      </c>
      <c r="O92" s="16">
        <f t="shared" si="9"/>
        <v>107.77</v>
      </c>
      <c r="AC92" s="16">
        <v>89</v>
      </c>
      <c r="AD92" s="16">
        <v>107.69</v>
      </c>
      <c r="AE92" s="16">
        <v>659.6</v>
      </c>
    </row>
    <row r="93" spans="1:31" x14ac:dyDescent="0.2">
      <c r="A93" s="16">
        <f t="shared" si="8"/>
        <v>720.4</v>
      </c>
      <c r="O93" s="16">
        <f t="shared" si="9"/>
        <v>107.8</v>
      </c>
      <c r="AC93" s="16">
        <v>90</v>
      </c>
      <c r="AD93" s="16">
        <v>107.69</v>
      </c>
      <c r="AE93" s="16">
        <v>660.7</v>
      </c>
    </row>
    <row r="94" spans="1:31" x14ac:dyDescent="0.2">
      <c r="A94" s="16">
        <f t="shared" si="8"/>
        <v>680.4</v>
      </c>
      <c r="O94" s="16">
        <f t="shared" si="9"/>
        <v>107.73</v>
      </c>
      <c r="AC94" s="16">
        <v>91</v>
      </c>
      <c r="AD94" s="16">
        <v>107.7</v>
      </c>
      <c r="AE94" s="16">
        <v>664.5</v>
      </c>
    </row>
    <row r="95" spans="1:31" x14ac:dyDescent="0.2">
      <c r="A95" s="16">
        <f t="shared" ref="A95:A125" si="10">F4</f>
        <v>680.7</v>
      </c>
      <c r="O95" s="16">
        <f t="shared" ref="O95:O125" si="11">T4</f>
        <v>107.73</v>
      </c>
      <c r="AC95" s="16">
        <v>92</v>
      </c>
      <c r="AD95" s="16">
        <v>107.73</v>
      </c>
      <c r="AE95" s="16">
        <v>680.4</v>
      </c>
    </row>
    <row r="96" spans="1:31" x14ac:dyDescent="0.2">
      <c r="A96" s="16">
        <f t="shared" si="10"/>
        <v>693.7</v>
      </c>
      <c r="O96" s="16">
        <f t="shared" si="11"/>
        <v>107.75</v>
      </c>
      <c r="AC96" s="16">
        <v>93</v>
      </c>
      <c r="AD96" s="16">
        <v>107.73</v>
      </c>
      <c r="AE96" s="16">
        <v>680.7</v>
      </c>
    </row>
    <row r="97" spans="1:31" x14ac:dyDescent="0.2">
      <c r="A97" s="16">
        <f t="shared" si="10"/>
        <v>704.9</v>
      </c>
      <c r="O97" s="16">
        <f t="shared" si="11"/>
        <v>107.77</v>
      </c>
      <c r="AC97" s="16">
        <v>94</v>
      </c>
      <c r="AD97" s="16">
        <v>107.74</v>
      </c>
      <c r="AE97" s="16">
        <v>685.9</v>
      </c>
    </row>
    <row r="98" spans="1:31" x14ac:dyDescent="0.2">
      <c r="A98" s="16">
        <f t="shared" si="10"/>
        <v>699.3</v>
      </c>
      <c r="O98" s="16">
        <f t="shared" si="11"/>
        <v>107.76</v>
      </c>
      <c r="AC98" s="16">
        <v>95</v>
      </c>
      <c r="AD98" s="16">
        <v>107.74</v>
      </c>
      <c r="AE98" s="16">
        <v>688.1</v>
      </c>
    </row>
    <row r="99" spans="1:31" x14ac:dyDescent="0.2">
      <c r="A99" s="16">
        <f t="shared" si="10"/>
        <v>632.79999999999995</v>
      </c>
      <c r="O99" s="16">
        <f t="shared" si="11"/>
        <v>107.64</v>
      </c>
      <c r="AC99" s="16">
        <v>96</v>
      </c>
      <c r="AD99" s="16">
        <v>107.74</v>
      </c>
      <c r="AE99" s="16">
        <v>687.7</v>
      </c>
    </row>
    <row r="100" spans="1:31" x14ac:dyDescent="0.2">
      <c r="A100" s="16">
        <f t="shared" si="10"/>
        <v>659.6</v>
      </c>
      <c r="O100" s="16">
        <f t="shared" si="11"/>
        <v>107.69</v>
      </c>
      <c r="AC100" s="16">
        <v>97</v>
      </c>
      <c r="AD100" s="16">
        <v>107.75</v>
      </c>
      <c r="AE100" s="16">
        <v>693.7</v>
      </c>
    </row>
    <row r="101" spans="1:31" x14ac:dyDescent="0.2">
      <c r="A101" s="16">
        <f t="shared" si="10"/>
        <v>655.5</v>
      </c>
      <c r="O101" s="16">
        <f t="shared" si="11"/>
        <v>107.68</v>
      </c>
      <c r="AC101" s="16">
        <v>98</v>
      </c>
      <c r="AD101" s="16">
        <v>107.76</v>
      </c>
      <c r="AE101" s="16">
        <v>699.3</v>
      </c>
    </row>
    <row r="102" spans="1:31" x14ac:dyDescent="0.2">
      <c r="A102" s="16">
        <f t="shared" si="10"/>
        <v>664.5</v>
      </c>
      <c r="O102" s="16">
        <f t="shared" si="11"/>
        <v>107.7</v>
      </c>
      <c r="AC102" s="16">
        <v>99</v>
      </c>
      <c r="AD102" s="16">
        <v>107.76</v>
      </c>
      <c r="AE102" s="16">
        <v>698.9</v>
      </c>
    </row>
    <row r="103" spans="1:31" x14ac:dyDescent="0.2">
      <c r="A103" s="16">
        <f t="shared" si="10"/>
        <v>645.29999999999995</v>
      </c>
      <c r="O103" s="16">
        <f t="shared" si="11"/>
        <v>107.66</v>
      </c>
      <c r="AC103" s="16">
        <v>100</v>
      </c>
      <c r="AD103" s="16">
        <v>107.76</v>
      </c>
      <c r="AE103" s="16">
        <v>698.7</v>
      </c>
    </row>
    <row r="104" spans="1:31" x14ac:dyDescent="0.2">
      <c r="A104" s="16">
        <f t="shared" si="10"/>
        <v>650.29999999999995</v>
      </c>
      <c r="O104" s="16">
        <f t="shared" si="11"/>
        <v>107.67</v>
      </c>
      <c r="AC104" s="16">
        <v>101</v>
      </c>
      <c r="AD104" s="16">
        <v>107.76</v>
      </c>
      <c r="AE104" s="16">
        <v>698.6</v>
      </c>
    </row>
    <row r="105" spans="1:31" x14ac:dyDescent="0.2">
      <c r="A105" s="16">
        <f t="shared" si="10"/>
        <v>648.9</v>
      </c>
      <c r="O105" s="16">
        <f t="shared" si="11"/>
        <v>107.67</v>
      </c>
      <c r="AC105" s="16">
        <v>102</v>
      </c>
      <c r="AD105" s="16">
        <v>107.77</v>
      </c>
      <c r="AE105" s="16">
        <v>704.9</v>
      </c>
    </row>
    <row r="106" spans="1:31" x14ac:dyDescent="0.2">
      <c r="A106" s="16">
        <f t="shared" si="10"/>
        <v>685.9</v>
      </c>
      <c r="O106" s="16">
        <f t="shared" si="11"/>
        <v>107.74</v>
      </c>
      <c r="AC106" s="16">
        <v>103</v>
      </c>
      <c r="AD106" s="16">
        <v>107.79</v>
      </c>
      <c r="AE106" s="16">
        <v>717.5</v>
      </c>
    </row>
    <row r="107" spans="1:31" x14ac:dyDescent="0.2">
      <c r="A107" s="16">
        <f t="shared" si="10"/>
        <v>637.20000000000005</v>
      </c>
      <c r="O107" s="16">
        <f t="shared" si="11"/>
        <v>107.65</v>
      </c>
      <c r="AC107" s="16">
        <v>104</v>
      </c>
      <c r="AD107" s="16">
        <v>107.8</v>
      </c>
      <c r="AE107" s="16">
        <v>720.4</v>
      </c>
    </row>
    <row r="108" spans="1:31" x14ac:dyDescent="0.2">
      <c r="A108" s="16">
        <f t="shared" si="10"/>
        <v>627.70000000000005</v>
      </c>
      <c r="O108" s="16">
        <f t="shared" si="11"/>
        <v>107.63</v>
      </c>
      <c r="AC108" s="16">
        <v>105</v>
      </c>
      <c r="AD108" s="16">
        <v>107.8</v>
      </c>
      <c r="AE108" s="16">
        <v>724.1</v>
      </c>
    </row>
    <row r="109" spans="1:31" x14ac:dyDescent="0.2">
      <c r="A109" s="16">
        <f t="shared" si="10"/>
        <v>609.20000000000005</v>
      </c>
      <c r="O109" s="16">
        <f t="shared" si="11"/>
        <v>107.59</v>
      </c>
      <c r="AC109" s="16">
        <v>106</v>
      </c>
      <c r="AD109" s="16">
        <v>107.82</v>
      </c>
      <c r="AE109" s="16">
        <v>729.9</v>
      </c>
    </row>
    <row r="110" spans="1:31" x14ac:dyDescent="0.2">
      <c r="A110" s="16">
        <f t="shared" si="10"/>
        <v>609.20000000000005</v>
      </c>
      <c r="O110" s="16">
        <f t="shared" si="11"/>
        <v>107.59</v>
      </c>
      <c r="AC110" s="16">
        <v>107</v>
      </c>
      <c r="AD110" s="16">
        <v>107.86</v>
      </c>
      <c r="AE110" s="16">
        <v>756.7</v>
      </c>
    </row>
    <row r="111" spans="1:31" x14ac:dyDescent="0.2">
      <c r="A111" s="16">
        <f t="shared" si="10"/>
        <v>617.4</v>
      </c>
      <c r="O111" s="16">
        <f t="shared" si="11"/>
        <v>107.61</v>
      </c>
      <c r="AC111" s="16">
        <v>108</v>
      </c>
      <c r="AD111" s="16">
        <v>107.9</v>
      </c>
      <c r="AE111" s="16">
        <v>782.7</v>
      </c>
    </row>
    <row r="112" spans="1:31" x14ac:dyDescent="0.2">
      <c r="A112" s="16">
        <f t="shared" si="10"/>
        <v>688.1</v>
      </c>
      <c r="O112" s="16">
        <f t="shared" si="11"/>
        <v>107.74</v>
      </c>
      <c r="AC112" s="16">
        <v>109</v>
      </c>
      <c r="AD112" s="16">
        <v>107.91</v>
      </c>
      <c r="AE112" s="16">
        <v>786</v>
      </c>
    </row>
    <row r="113" spans="1:31" x14ac:dyDescent="0.2">
      <c r="A113" s="16">
        <f t="shared" si="10"/>
        <v>660.7</v>
      </c>
      <c r="O113" s="16">
        <f t="shared" si="11"/>
        <v>107.69</v>
      </c>
      <c r="AC113" s="16">
        <v>110</v>
      </c>
      <c r="AD113" s="16">
        <v>107.92</v>
      </c>
      <c r="AE113" s="16">
        <v>796.2</v>
      </c>
    </row>
    <row r="114" spans="1:31" x14ac:dyDescent="0.2">
      <c r="A114" s="16">
        <f t="shared" si="10"/>
        <v>698.9</v>
      </c>
      <c r="O114" s="16">
        <f t="shared" si="11"/>
        <v>107.76</v>
      </c>
      <c r="AC114" s="16">
        <v>111</v>
      </c>
      <c r="AD114" s="16">
        <v>107.93</v>
      </c>
      <c r="AE114" s="16">
        <v>799</v>
      </c>
    </row>
    <row r="115" spans="1:31" x14ac:dyDescent="0.2">
      <c r="A115" s="16">
        <f t="shared" si="10"/>
        <v>638.1</v>
      </c>
      <c r="O115" s="16">
        <f t="shared" si="11"/>
        <v>107.65</v>
      </c>
      <c r="AC115" s="16">
        <v>112</v>
      </c>
      <c r="AD115" s="16">
        <v>107.94</v>
      </c>
      <c r="AE115" s="16">
        <v>805.9</v>
      </c>
    </row>
    <row r="116" spans="1:31" x14ac:dyDescent="0.2">
      <c r="A116" s="16">
        <f t="shared" si="10"/>
        <v>560.9</v>
      </c>
      <c r="O116" s="16">
        <f t="shared" si="11"/>
        <v>107.49</v>
      </c>
      <c r="AC116" s="16">
        <v>113</v>
      </c>
      <c r="AD116" s="16">
        <v>107.96</v>
      </c>
      <c r="AE116" s="16">
        <v>816.5</v>
      </c>
    </row>
    <row r="117" spans="1:31" x14ac:dyDescent="0.2">
      <c r="A117" s="16">
        <f t="shared" si="10"/>
        <v>687.7</v>
      </c>
      <c r="O117" s="16">
        <f t="shared" si="11"/>
        <v>107.74</v>
      </c>
      <c r="AC117" s="16">
        <v>114</v>
      </c>
      <c r="AD117" s="16">
        <v>107.97</v>
      </c>
      <c r="AE117" s="16">
        <v>824.4</v>
      </c>
    </row>
    <row r="118" spans="1:31" x14ac:dyDescent="0.2">
      <c r="A118" s="16">
        <f t="shared" si="10"/>
        <v>805.9</v>
      </c>
      <c r="O118" s="16">
        <f t="shared" si="11"/>
        <v>107.94</v>
      </c>
      <c r="AC118" s="16">
        <v>115</v>
      </c>
      <c r="AD118" s="16">
        <v>107.97</v>
      </c>
      <c r="AE118" s="16">
        <v>821.8</v>
      </c>
    </row>
    <row r="119" spans="1:31" x14ac:dyDescent="0.2">
      <c r="A119" s="16">
        <f t="shared" si="10"/>
        <v>967.9</v>
      </c>
      <c r="O119" s="16">
        <f t="shared" si="11"/>
        <v>108.18</v>
      </c>
      <c r="AC119" s="16">
        <v>116</v>
      </c>
      <c r="AD119" s="16">
        <v>108</v>
      </c>
      <c r="AE119" s="16">
        <v>841</v>
      </c>
    </row>
    <row r="120" spans="1:31" x14ac:dyDescent="0.2">
      <c r="A120" s="16">
        <f t="shared" si="10"/>
        <v>921.1</v>
      </c>
      <c r="O120" s="16">
        <f t="shared" si="11"/>
        <v>108.12</v>
      </c>
      <c r="AC120" s="16">
        <v>117</v>
      </c>
      <c r="AD120" s="16">
        <v>108</v>
      </c>
      <c r="AE120" s="16">
        <v>839.8</v>
      </c>
    </row>
    <row r="121" spans="1:31" x14ac:dyDescent="0.2">
      <c r="A121" s="16">
        <f t="shared" si="10"/>
        <v>919.1</v>
      </c>
      <c r="O121" s="16">
        <f t="shared" si="11"/>
        <v>108.11</v>
      </c>
      <c r="AC121" s="16">
        <v>118</v>
      </c>
      <c r="AD121" s="16">
        <v>108.01</v>
      </c>
      <c r="AE121" s="16">
        <v>849.4</v>
      </c>
    </row>
    <row r="122" spans="1:31" x14ac:dyDescent="0.2">
      <c r="A122" s="16">
        <f t="shared" si="10"/>
        <v>990.9</v>
      </c>
      <c r="O122" s="16">
        <f t="shared" si="11"/>
        <v>108.21</v>
      </c>
      <c r="AC122" s="16">
        <v>119</v>
      </c>
      <c r="AD122" s="16">
        <v>108.06</v>
      </c>
      <c r="AE122" s="16">
        <v>892.1</v>
      </c>
    </row>
    <row r="123" spans="1:31" x14ac:dyDescent="0.2">
      <c r="A123" s="16">
        <f t="shared" si="10"/>
        <v>824.4</v>
      </c>
      <c r="O123" s="16">
        <f t="shared" si="11"/>
        <v>107.97</v>
      </c>
      <c r="AC123" s="16">
        <v>120</v>
      </c>
      <c r="AD123" s="16">
        <v>108.11</v>
      </c>
      <c r="AE123" s="16">
        <v>919.1</v>
      </c>
    </row>
    <row r="124" spans="1:31" x14ac:dyDescent="0.2">
      <c r="A124" s="16">
        <f t="shared" si="10"/>
        <v>1043.2</v>
      </c>
      <c r="O124" s="16">
        <f t="shared" si="11"/>
        <v>108.29</v>
      </c>
      <c r="AC124" s="16">
        <v>121</v>
      </c>
      <c r="AD124" s="16">
        <v>108.12</v>
      </c>
      <c r="AE124" s="16">
        <v>921.1</v>
      </c>
    </row>
    <row r="125" spans="1:31" x14ac:dyDescent="0.2">
      <c r="A125" s="16">
        <f t="shared" si="10"/>
        <v>961.2</v>
      </c>
      <c r="O125" s="16">
        <f t="shared" si="11"/>
        <v>108.18</v>
      </c>
      <c r="AC125" s="16">
        <v>122</v>
      </c>
      <c r="AD125" s="16">
        <v>108.16</v>
      </c>
      <c r="AE125" s="16">
        <v>952.8</v>
      </c>
    </row>
    <row r="126" spans="1:31" x14ac:dyDescent="0.2">
      <c r="A126" s="16">
        <f t="shared" ref="A126:A156" si="12">G4</f>
        <v>982.8</v>
      </c>
      <c r="O126" s="16">
        <f t="shared" ref="O126:O156" si="13">U4</f>
        <v>108.21</v>
      </c>
      <c r="AC126" s="16">
        <v>123</v>
      </c>
      <c r="AD126" s="16">
        <v>108.16</v>
      </c>
      <c r="AE126" s="16">
        <v>954.9</v>
      </c>
    </row>
    <row r="127" spans="1:31" x14ac:dyDescent="0.2">
      <c r="A127" s="16">
        <f t="shared" si="12"/>
        <v>952.8</v>
      </c>
      <c r="O127" s="16">
        <f t="shared" si="13"/>
        <v>108.16</v>
      </c>
      <c r="AC127" s="16">
        <v>124</v>
      </c>
      <c r="AD127" s="16">
        <v>108.18</v>
      </c>
      <c r="AE127" s="16">
        <v>967.9</v>
      </c>
    </row>
    <row r="128" spans="1:31" x14ac:dyDescent="0.2">
      <c r="A128" s="16">
        <f t="shared" si="12"/>
        <v>849.4</v>
      </c>
      <c r="O128" s="16">
        <f t="shared" si="13"/>
        <v>108.01</v>
      </c>
      <c r="AC128" s="16">
        <v>125</v>
      </c>
      <c r="AD128" s="16">
        <v>108.18</v>
      </c>
      <c r="AE128" s="16">
        <v>961.2</v>
      </c>
    </row>
    <row r="129" spans="1:31" x14ac:dyDescent="0.2">
      <c r="A129" s="16">
        <f t="shared" si="12"/>
        <v>786</v>
      </c>
      <c r="O129" s="16">
        <f t="shared" si="13"/>
        <v>107.91</v>
      </c>
      <c r="AC129" s="16">
        <v>126</v>
      </c>
      <c r="AD129" s="16">
        <v>108.21</v>
      </c>
      <c r="AE129" s="16">
        <v>990.9</v>
      </c>
    </row>
    <row r="130" spans="1:31" x14ac:dyDescent="0.2">
      <c r="A130" s="16">
        <f t="shared" si="12"/>
        <v>771.2</v>
      </c>
      <c r="O130" s="16">
        <f t="shared" si="13"/>
        <v>107.88</v>
      </c>
      <c r="AC130" s="16">
        <v>127</v>
      </c>
      <c r="AD130" s="16">
        <v>108.21</v>
      </c>
      <c r="AE130" s="16">
        <v>982.8</v>
      </c>
    </row>
    <row r="131" spans="1:31" x14ac:dyDescent="0.2">
      <c r="A131" s="16">
        <f t="shared" si="12"/>
        <v>724.1</v>
      </c>
      <c r="O131" s="16">
        <f t="shared" si="13"/>
        <v>107.8</v>
      </c>
      <c r="AC131" s="16">
        <v>128</v>
      </c>
      <c r="AD131" s="16">
        <v>108.29</v>
      </c>
      <c r="AE131" s="16">
        <v>1043.2</v>
      </c>
    </row>
    <row r="132" spans="1:31" x14ac:dyDescent="0.2">
      <c r="A132" s="16">
        <f t="shared" si="12"/>
        <v>642.70000000000005</v>
      </c>
      <c r="O132" s="16">
        <f t="shared" si="13"/>
        <v>107.66</v>
      </c>
      <c r="AC132" s="16">
        <v>129</v>
      </c>
      <c r="AD132" s="16">
        <v>108.31</v>
      </c>
      <c r="AE132" s="16">
        <v>1058</v>
      </c>
    </row>
    <row r="133" spans="1:31" x14ac:dyDescent="0.2">
      <c r="A133" s="16">
        <f t="shared" si="12"/>
        <v>581.9</v>
      </c>
      <c r="O133" s="16">
        <f t="shared" si="13"/>
        <v>107.53</v>
      </c>
      <c r="AC133" s="16">
        <v>130</v>
      </c>
      <c r="AD133" s="16">
        <v>108.41</v>
      </c>
      <c r="AE133" s="16">
        <v>1140.9000000000001</v>
      </c>
    </row>
    <row r="134" spans="1:31" x14ac:dyDescent="0.2">
      <c r="A134" s="16">
        <f t="shared" si="12"/>
        <v>581.29999999999995</v>
      </c>
      <c r="O134" s="16">
        <f t="shared" si="13"/>
        <v>107.53</v>
      </c>
      <c r="AC134" s="16">
        <v>131</v>
      </c>
      <c r="AD134" s="16">
        <v>108.51</v>
      </c>
      <c r="AE134" s="16">
        <v>1221.5999999999999</v>
      </c>
    </row>
    <row r="135" spans="1:31" x14ac:dyDescent="0.2">
      <c r="A135" s="16">
        <f t="shared" si="12"/>
        <v>547.6</v>
      </c>
      <c r="O135" s="16">
        <f t="shared" si="13"/>
        <v>107.46</v>
      </c>
      <c r="AC135" s="16">
        <v>132</v>
      </c>
      <c r="AD135" s="16">
        <v>108.6</v>
      </c>
      <c r="AE135" s="16">
        <v>1302.9000000000001</v>
      </c>
    </row>
    <row r="136" spans="1:31" x14ac:dyDescent="0.2">
      <c r="A136" s="16">
        <f t="shared" si="12"/>
        <v>514.70000000000005</v>
      </c>
      <c r="O136" s="16">
        <f t="shared" si="13"/>
        <v>107.39</v>
      </c>
      <c r="AC136" s="16">
        <v>133</v>
      </c>
      <c r="AD136" s="16">
        <v>108.67</v>
      </c>
      <c r="AE136" s="16">
        <v>1369.7</v>
      </c>
    </row>
    <row r="137" spans="1:31" x14ac:dyDescent="0.2">
      <c r="A137" s="16">
        <f t="shared" si="12"/>
        <v>510.9</v>
      </c>
      <c r="O137" s="16">
        <f t="shared" si="13"/>
        <v>107.38</v>
      </c>
      <c r="AC137" s="16">
        <v>134</v>
      </c>
      <c r="AD137" s="16">
        <v>108.75</v>
      </c>
      <c r="AE137" s="16">
        <v>1442</v>
      </c>
    </row>
    <row r="138" spans="1:31" x14ac:dyDescent="0.2">
      <c r="A138" s="16">
        <f t="shared" si="12"/>
        <v>516.4</v>
      </c>
      <c r="O138" s="16">
        <f t="shared" si="13"/>
        <v>107.39</v>
      </c>
      <c r="AC138" s="16">
        <v>135</v>
      </c>
      <c r="AD138" s="16">
        <v>108.8</v>
      </c>
      <c r="AE138" s="16">
        <v>1488.4</v>
      </c>
    </row>
    <row r="139" spans="1:31" x14ac:dyDescent="0.2">
      <c r="A139" s="16">
        <f t="shared" si="12"/>
        <v>511.6</v>
      </c>
      <c r="O139" s="16">
        <f t="shared" si="13"/>
        <v>107.38</v>
      </c>
      <c r="AC139" s="16">
        <v>136</v>
      </c>
      <c r="AD139" s="16">
        <v>108.83</v>
      </c>
      <c r="AE139" s="16">
        <v>1528.2</v>
      </c>
    </row>
    <row r="140" spans="1:31" x14ac:dyDescent="0.2">
      <c r="A140" s="16">
        <f t="shared" si="12"/>
        <v>486.1</v>
      </c>
      <c r="O140" s="16">
        <f t="shared" si="13"/>
        <v>107.32</v>
      </c>
      <c r="AC140" s="16">
        <v>137</v>
      </c>
      <c r="AD140" s="16">
        <v>108.87</v>
      </c>
      <c r="AE140" s="16">
        <v>1567.2</v>
      </c>
    </row>
    <row r="141" spans="1:31" x14ac:dyDescent="0.2">
      <c r="A141" s="16">
        <f t="shared" si="12"/>
        <v>452.6</v>
      </c>
      <c r="O141" s="16">
        <f t="shared" si="13"/>
        <v>107.24</v>
      </c>
      <c r="AC141" s="16">
        <v>138</v>
      </c>
      <c r="AD141" s="16">
        <v>108.94</v>
      </c>
      <c r="AE141" s="16">
        <v>1633.5</v>
      </c>
    </row>
    <row r="142" spans="1:31" x14ac:dyDescent="0.2">
      <c r="A142" s="16">
        <f t="shared" si="12"/>
        <v>417.2</v>
      </c>
      <c r="O142" s="16">
        <f t="shared" si="13"/>
        <v>107.15</v>
      </c>
      <c r="AC142" s="16">
        <v>139</v>
      </c>
      <c r="AD142" s="16">
        <v>108.98</v>
      </c>
      <c r="AE142" s="16">
        <v>1686.7</v>
      </c>
    </row>
    <row r="143" spans="1:31" x14ac:dyDescent="0.2">
      <c r="A143" s="16">
        <f t="shared" si="12"/>
        <v>380.5</v>
      </c>
      <c r="O143" s="16">
        <f t="shared" si="13"/>
        <v>107.05</v>
      </c>
      <c r="AC143" s="16">
        <v>140</v>
      </c>
      <c r="AD143" s="16">
        <v>109</v>
      </c>
      <c r="AE143" s="16">
        <v>1729.2</v>
      </c>
    </row>
    <row r="144" spans="1:31" x14ac:dyDescent="0.2">
      <c r="A144" s="16">
        <f t="shared" si="12"/>
        <v>1045.3</v>
      </c>
      <c r="O144" s="16">
        <f t="shared" si="13"/>
        <v>107.43</v>
      </c>
      <c r="AC144" s="16">
        <v>141</v>
      </c>
      <c r="AD144" s="16">
        <v>109.03</v>
      </c>
      <c r="AE144" s="16">
        <v>1736.4</v>
      </c>
    </row>
    <row r="145" spans="1:31" x14ac:dyDescent="0.2">
      <c r="A145" s="16">
        <f t="shared" si="12"/>
        <v>304.39999999999998</v>
      </c>
      <c r="O145" s="16">
        <f t="shared" si="13"/>
        <v>106.81</v>
      </c>
      <c r="AC145" s="16">
        <v>142</v>
      </c>
      <c r="AD145" s="16">
        <v>109.12</v>
      </c>
      <c r="AE145" s="16">
        <v>1836.5</v>
      </c>
    </row>
    <row r="146" spans="1:31" x14ac:dyDescent="0.2">
      <c r="A146" s="16">
        <f t="shared" si="12"/>
        <v>243.2</v>
      </c>
      <c r="O146" s="16">
        <f t="shared" si="13"/>
        <v>106.58</v>
      </c>
      <c r="AC146" s="16">
        <v>143</v>
      </c>
      <c r="AD146" s="16">
        <v>109.12</v>
      </c>
      <c r="AE146" s="16">
        <v>1842</v>
      </c>
    </row>
    <row r="147" spans="1:31" x14ac:dyDescent="0.2">
      <c r="A147" s="16">
        <f t="shared" si="12"/>
        <v>208.3</v>
      </c>
      <c r="O147" s="16">
        <f t="shared" si="13"/>
        <v>106.44</v>
      </c>
      <c r="AC147" s="16">
        <v>144</v>
      </c>
      <c r="AD147" s="16">
        <v>109.12</v>
      </c>
      <c r="AE147" s="16">
        <v>1834.8</v>
      </c>
    </row>
    <row r="148" spans="1:31" x14ac:dyDescent="0.2">
      <c r="A148" s="16">
        <f t="shared" si="12"/>
        <v>221.8</v>
      </c>
      <c r="O148" s="16">
        <f t="shared" si="13"/>
        <v>106.5</v>
      </c>
      <c r="AC148" s="16">
        <v>145</v>
      </c>
      <c r="AD148" s="16">
        <v>109.16</v>
      </c>
      <c r="AE148" s="16">
        <v>1882.5</v>
      </c>
    </row>
    <row r="149" spans="1:31" x14ac:dyDescent="0.2">
      <c r="A149" s="16">
        <f t="shared" si="12"/>
        <v>221.2</v>
      </c>
      <c r="O149" s="16">
        <f t="shared" si="13"/>
        <v>106.49</v>
      </c>
      <c r="AC149" s="16">
        <v>146</v>
      </c>
      <c r="AD149" s="16">
        <v>109.19</v>
      </c>
      <c r="AE149" s="16">
        <v>1924.8</v>
      </c>
    </row>
    <row r="150" spans="1:31" x14ac:dyDescent="0.2">
      <c r="A150" s="16">
        <f t="shared" si="12"/>
        <v>198.6</v>
      </c>
      <c r="O150" s="16">
        <f t="shared" si="13"/>
        <v>106.39</v>
      </c>
      <c r="AC150" s="16">
        <v>147</v>
      </c>
      <c r="AD150" s="16">
        <v>109.23</v>
      </c>
      <c r="AE150" s="16">
        <v>1967.5</v>
      </c>
    </row>
    <row r="151" spans="1:31" x14ac:dyDescent="0.2">
      <c r="A151" s="16">
        <f t="shared" si="12"/>
        <v>186.1</v>
      </c>
      <c r="O151" s="16">
        <f t="shared" si="13"/>
        <v>106.33</v>
      </c>
      <c r="AC151" s="16">
        <v>148</v>
      </c>
      <c r="AD151" s="16">
        <v>109.26</v>
      </c>
      <c r="AE151" s="16">
        <v>2008</v>
      </c>
    </row>
    <row r="152" spans="1:31" x14ac:dyDescent="0.2">
      <c r="A152" s="16">
        <f t="shared" si="12"/>
        <v>169</v>
      </c>
      <c r="O152" s="16">
        <f t="shared" si="13"/>
        <v>106.24</v>
      </c>
      <c r="AC152" s="16">
        <v>149</v>
      </c>
      <c r="AD152" s="16">
        <v>109.3</v>
      </c>
      <c r="AE152" s="16">
        <v>2056.8000000000002</v>
      </c>
    </row>
    <row r="153" spans="1:31" x14ac:dyDescent="0.2">
      <c r="A153" s="16">
        <f t="shared" si="12"/>
        <v>172.9</v>
      </c>
      <c r="O153" s="16">
        <f t="shared" si="13"/>
        <v>106.26</v>
      </c>
      <c r="AC153" s="16">
        <v>150</v>
      </c>
      <c r="AD153" s="16">
        <v>109.34</v>
      </c>
      <c r="AE153" s="16">
        <v>2114.8000000000002</v>
      </c>
    </row>
    <row r="154" spans="1:31" x14ac:dyDescent="0.2">
      <c r="A154" s="16">
        <f t="shared" si="12"/>
        <v>181.8</v>
      </c>
      <c r="O154" s="16">
        <f t="shared" si="13"/>
        <v>106.31</v>
      </c>
      <c r="AC154" s="16">
        <v>151</v>
      </c>
      <c r="AD154" s="16">
        <v>109.39</v>
      </c>
      <c r="AE154" s="16">
        <v>2174.8000000000002</v>
      </c>
    </row>
    <row r="155" spans="1:31" x14ac:dyDescent="0.2">
      <c r="A155" s="16" t="str">
        <f t="shared" si="12"/>
        <v>-</v>
      </c>
      <c r="O155" s="16" t="str">
        <f t="shared" si="13"/>
        <v>-</v>
      </c>
      <c r="AC155" s="16">
        <v>152</v>
      </c>
      <c r="AD155" s="16">
        <v>109.44</v>
      </c>
      <c r="AE155" s="16">
        <v>2242</v>
      </c>
    </row>
    <row r="156" spans="1:31" x14ac:dyDescent="0.2">
      <c r="A156" s="16" t="str">
        <f t="shared" si="12"/>
        <v>-</v>
      </c>
      <c r="O156" s="16" t="str">
        <f t="shared" si="13"/>
        <v>-</v>
      </c>
      <c r="AC156" s="16">
        <v>153</v>
      </c>
      <c r="AD156" s="16">
        <v>109.5</v>
      </c>
      <c r="AE156" s="16">
        <v>2326.5</v>
      </c>
    </row>
    <row r="157" spans="1:31" x14ac:dyDescent="0.2">
      <c r="A157" s="16">
        <f t="shared" ref="A157:A186" si="14">H4</f>
        <v>299.60000000000002</v>
      </c>
      <c r="O157" s="16">
        <f t="shared" ref="O157:O186" si="15">V4</f>
        <v>106.79</v>
      </c>
      <c r="AC157" s="16">
        <v>154</v>
      </c>
      <c r="AD157" s="16">
        <v>109.58</v>
      </c>
      <c r="AE157" s="16">
        <v>2448.6</v>
      </c>
    </row>
    <row r="158" spans="1:31" x14ac:dyDescent="0.2">
      <c r="A158" s="16">
        <f t="shared" si="14"/>
        <v>302.2</v>
      </c>
      <c r="O158" s="16">
        <f t="shared" si="15"/>
        <v>106.8</v>
      </c>
      <c r="AC158" s="16">
        <v>155</v>
      </c>
      <c r="AD158" s="16">
        <v>109.59</v>
      </c>
      <c r="AE158" s="16">
        <v>2457.1</v>
      </c>
    </row>
    <row r="159" spans="1:31" x14ac:dyDescent="0.2">
      <c r="A159" s="16">
        <f t="shared" si="14"/>
        <v>301.10000000000002</v>
      </c>
      <c r="O159" s="16">
        <f t="shared" si="15"/>
        <v>106.8</v>
      </c>
      <c r="AC159" s="16">
        <v>156</v>
      </c>
      <c r="AD159" s="16">
        <v>109.67</v>
      </c>
      <c r="AE159" s="16">
        <v>2583.1</v>
      </c>
    </row>
    <row r="160" spans="1:31" x14ac:dyDescent="0.2">
      <c r="A160" s="16">
        <f t="shared" si="14"/>
        <v>296.60000000000002</v>
      </c>
      <c r="O160" s="16">
        <f t="shared" si="15"/>
        <v>106.78</v>
      </c>
      <c r="AC160" s="16">
        <v>157</v>
      </c>
      <c r="AD160" s="16">
        <v>109.74</v>
      </c>
      <c r="AE160" s="16">
        <v>2683.5</v>
      </c>
    </row>
    <row r="161" spans="1:31" x14ac:dyDescent="0.2">
      <c r="A161" s="16">
        <f t="shared" si="14"/>
        <v>284.8</v>
      </c>
      <c r="O161" s="16">
        <f t="shared" si="15"/>
        <v>106.74</v>
      </c>
      <c r="AC161" s="16">
        <v>158</v>
      </c>
      <c r="AD161" s="16">
        <v>109.78</v>
      </c>
      <c r="AE161" s="16">
        <v>2740.9</v>
      </c>
    </row>
    <row r="162" spans="1:31" x14ac:dyDescent="0.2">
      <c r="A162" s="16" t="str">
        <f t="shared" si="14"/>
        <v>-</v>
      </c>
      <c r="O162" s="16" t="str">
        <f t="shared" si="15"/>
        <v>-</v>
      </c>
      <c r="AC162" s="16">
        <v>159</v>
      </c>
      <c r="AD162" s="16">
        <v>109.81</v>
      </c>
      <c r="AE162" s="16">
        <v>2789.5</v>
      </c>
    </row>
    <row r="163" spans="1:31" x14ac:dyDescent="0.2">
      <c r="A163" s="16" t="str">
        <f t="shared" si="14"/>
        <v>-</v>
      </c>
      <c r="O163" s="16" t="str">
        <f t="shared" si="15"/>
        <v>-</v>
      </c>
      <c r="AC163" s="16">
        <v>160</v>
      </c>
      <c r="AD163" s="16">
        <v>109.83</v>
      </c>
      <c r="AE163" s="16">
        <v>2834.5</v>
      </c>
    </row>
    <row r="164" spans="1:31" x14ac:dyDescent="0.2">
      <c r="A164" s="16">
        <f t="shared" si="14"/>
        <v>288.39999999999998</v>
      </c>
      <c r="O164" s="16">
        <f t="shared" si="15"/>
        <v>106.76</v>
      </c>
      <c r="AC164" s="16">
        <v>161</v>
      </c>
      <c r="AD164" s="16">
        <v>109.84</v>
      </c>
      <c r="AE164" s="16">
        <v>2844.9</v>
      </c>
    </row>
    <row r="165" spans="1:31" x14ac:dyDescent="0.2">
      <c r="A165" s="16">
        <f t="shared" si="14"/>
        <v>321.2</v>
      </c>
      <c r="O165" s="16">
        <f t="shared" si="15"/>
        <v>106.87</v>
      </c>
      <c r="AC165" s="16">
        <v>162</v>
      </c>
      <c r="AD165" s="16">
        <v>109.86</v>
      </c>
      <c r="AE165" s="16">
        <v>2883.2</v>
      </c>
    </row>
    <row r="166" spans="1:31" x14ac:dyDescent="0.2">
      <c r="A166" s="16">
        <f t="shared" si="14"/>
        <v>404.7</v>
      </c>
      <c r="O166" s="16">
        <f t="shared" si="15"/>
        <v>107.12</v>
      </c>
      <c r="AC166" s="16">
        <v>163</v>
      </c>
      <c r="AD166" s="16">
        <v>109.89</v>
      </c>
      <c r="AE166" s="16">
        <v>2936.8</v>
      </c>
    </row>
    <row r="167" spans="1:31" x14ac:dyDescent="0.2">
      <c r="A167" s="16" t="str">
        <f t="shared" si="14"/>
        <v>-</v>
      </c>
      <c r="O167" s="16" t="str">
        <f t="shared" si="15"/>
        <v>-</v>
      </c>
      <c r="AC167" s="16">
        <v>164</v>
      </c>
      <c r="AD167" s="16">
        <v>109.93</v>
      </c>
      <c r="AE167" s="16">
        <v>3001.3</v>
      </c>
    </row>
    <row r="168" spans="1:31" x14ac:dyDescent="0.2">
      <c r="A168" s="16">
        <f t="shared" si="14"/>
        <v>438.4</v>
      </c>
      <c r="O168" s="16">
        <f t="shared" si="15"/>
        <v>107.21</v>
      </c>
      <c r="AC168" s="16">
        <v>165</v>
      </c>
      <c r="AD168" s="16">
        <v>109.95</v>
      </c>
      <c r="AE168" s="16">
        <v>3033.8</v>
      </c>
    </row>
    <row r="169" spans="1:31" x14ac:dyDescent="0.2">
      <c r="A169" s="16">
        <f t="shared" si="14"/>
        <v>430.6</v>
      </c>
      <c r="O169" s="16">
        <f t="shared" si="15"/>
        <v>107.19</v>
      </c>
      <c r="AC169" s="16">
        <v>166</v>
      </c>
      <c r="AD169" s="16">
        <v>109.99</v>
      </c>
      <c r="AE169" s="16">
        <v>3108.3</v>
      </c>
    </row>
    <row r="170" spans="1:31" x14ac:dyDescent="0.2">
      <c r="A170" s="16">
        <f t="shared" si="14"/>
        <v>438.4</v>
      </c>
      <c r="O170" s="16">
        <f t="shared" si="15"/>
        <v>107.2</v>
      </c>
      <c r="AC170" s="16">
        <v>167</v>
      </c>
      <c r="AD170" s="16">
        <v>110.01</v>
      </c>
      <c r="AE170" s="16">
        <v>3130.7</v>
      </c>
    </row>
    <row r="171" spans="1:31" x14ac:dyDescent="0.2">
      <c r="A171" s="16">
        <f t="shared" si="14"/>
        <v>444.8</v>
      </c>
      <c r="O171" s="16">
        <f t="shared" si="15"/>
        <v>107.22</v>
      </c>
      <c r="AC171" s="16">
        <v>168</v>
      </c>
      <c r="AD171" s="16">
        <v>110.01</v>
      </c>
      <c r="AE171" s="16">
        <v>3134.3</v>
      </c>
    </row>
    <row r="172" spans="1:31" x14ac:dyDescent="0.2">
      <c r="A172" s="16">
        <f t="shared" si="14"/>
        <v>565.4</v>
      </c>
      <c r="O172" s="16">
        <f t="shared" si="15"/>
        <v>107.5</v>
      </c>
      <c r="AC172" s="16">
        <v>169</v>
      </c>
      <c r="AD172" s="16">
        <v>110.03</v>
      </c>
      <c r="AE172" s="16">
        <v>3171.7</v>
      </c>
    </row>
    <row r="173" spans="1:31" x14ac:dyDescent="0.2">
      <c r="A173" s="16">
        <f t="shared" si="14"/>
        <v>631.79999999999995</v>
      </c>
      <c r="O173" s="16">
        <f t="shared" si="15"/>
        <v>107.63</v>
      </c>
      <c r="AC173" s="16">
        <v>170</v>
      </c>
      <c r="AD173" s="16">
        <v>110.13</v>
      </c>
      <c r="AE173" s="16">
        <v>3349.6</v>
      </c>
    </row>
    <row r="174" spans="1:31" x14ac:dyDescent="0.2">
      <c r="A174" s="16">
        <f t="shared" si="14"/>
        <v>892.1</v>
      </c>
      <c r="O174" s="16">
        <f t="shared" si="15"/>
        <v>108.06</v>
      </c>
      <c r="AC174" s="16">
        <v>171</v>
      </c>
      <c r="AD174" s="16">
        <v>110.16</v>
      </c>
      <c r="AE174" s="16">
        <v>3403</v>
      </c>
    </row>
    <row r="175" spans="1:31" x14ac:dyDescent="0.2">
      <c r="A175" s="16">
        <f t="shared" si="14"/>
        <v>1729.2</v>
      </c>
      <c r="O175" s="16">
        <f t="shared" si="15"/>
        <v>109</v>
      </c>
      <c r="AC175" s="16">
        <v>172</v>
      </c>
      <c r="AD175" s="16">
        <v>110.28</v>
      </c>
      <c r="AE175" s="16">
        <v>3629.7</v>
      </c>
    </row>
    <row r="176" spans="1:31" x14ac:dyDescent="0.2">
      <c r="A176" s="16">
        <f t="shared" si="14"/>
        <v>2457.1</v>
      </c>
      <c r="O176" s="16">
        <f t="shared" si="15"/>
        <v>109.59</v>
      </c>
      <c r="AC176" s="16">
        <v>173</v>
      </c>
      <c r="AD176" s="16">
        <v>110.29</v>
      </c>
      <c r="AE176" s="16">
        <v>3655.9</v>
      </c>
    </row>
    <row r="177" spans="1:31" x14ac:dyDescent="0.2">
      <c r="A177" s="16">
        <f t="shared" si="14"/>
        <v>2844.9</v>
      </c>
      <c r="O177" s="16">
        <f t="shared" si="15"/>
        <v>109.84</v>
      </c>
      <c r="AC177" s="16">
        <v>174</v>
      </c>
      <c r="AD177" s="16">
        <v>110.54</v>
      </c>
      <c r="AE177" s="16">
        <v>4185.8999999999996</v>
      </c>
    </row>
    <row r="178" spans="1:31" x14ac:dyDescent="0.2">
      <c r="A178" s="16">
        <f t="shared" si="14"/>
        <v>3171.7</v>
      </c>
      <c r="O178" s="16">
        <f t="shared" si="15"/>
        <v>110.03</v>
      </c>
      <c r="AC178" s="16">
        <v>175</v>
      </c>
      <c r="AD178" s="16">
        <v>110.74</v>
      </c>
      <c r="AE178" s="16">
        <v>4640.7</v>
      </c>
    </row>
    <row r="179" spans="1:31" x14ac:dyDescent="0.2">
      <c r="A179" s="16">
        <f t="shared" si="14"/>
        <v>3655.9</v>
      </c>
      <c r="O179" s="16">
        <f t="shared" si="15"/>
        <v>110.29</v>
      </c>
      <c r="AC179" s="16">
        <v>176</v>
      </c>
      <c r="AD179" s="16">
        <v>110.89</v>
      </c>
      <c r="AE179" s="16">
        <v>5015.8999999999996</v>
      </c>
    </row>
    <row r="180" spans="1:31" x14ac:dyDescent="0.2">
      <c r="A180" s="16">
        <f t="shared" si="14"/>
        <v>4185.8999999999996</v>
      </c>
      <c r="O180" s="16">
        <f t="shared" si="15"/>
        <v>110.54</v>
      </c>
      <c r="AC180" s="16">
        <v>177</v>
      </c>
      <c r="AD180" s="16">
        <v>110.99</v>
      </c>
      <c r="AE180" s="16">
        <v>5271.6</v>
      </c>
    </row>
    <row r="181" spans="1:31" x14ac:dyDescent="0.2">
      <c r="A181" s="16">
        <f t="shared" si="14"/>
        <v>4640.7</v>
      </c>
      <c r="O181" s="16">
        <f t="shared" si="15"/>
        <v>110.74</v>
      </c>
      <c r="AC181" s="16">
        <v>178</v>
      </c>
      <c r="AD181" s="16">
        <v>111.02</v>
      </c>
      <c r="AE181" s="16">
        <v>5345.4</v>
      </c>
    </row>
    <row r="182" spans="1:31" x14ac:dyDescent="0.2">
      <c r="A182" s="16">
        <f t="shared" si="14"/>
        <v>5015.8999999999996</v>
      </c>
      <c r="O182" s="16">
        <f t="shared" si="15"/>
        <v>110.89</v>
      </c>
      <c r="AC182" s="16">
        <v>179</v>
      </c>
      <c r="AD182" s="16">
        <v>111.06</v>
      </c>
      <c r="AE182" s="16">
        <v>5461.7</v>
      </c>
    </row>
    <row r="183" spans="1:31" x14ac:dyDescent="0.2">
      <c r="A183" s="16">
        <f t="shared" si="14"/>
        <v>5271.6</v>
      </c>
      <c r="O183" s="16">
        <f t="shared" si="15"/>
        <v>110.99</v>
      </c>
      <c r="AC183" s="16">
        <v>180</v>
      </c>
      <c r="AD183" s="16">
        <v>111.07</v>
      </c>
      <c r="AE183" s="16">
        <v>5479.9</v>
      </c>
    </row>
    <row r="184" spans="1:31" x14ac:dyDescent="0.2">
      <c r="A184" s="16">
        <f t="shared" si="14"/>
        <v>5479.9</v>
      </c>
      <c r="O184" s="16">
        <f t="shared" si="15"/>
        <v>111.07</v>
      </c>
      <c r="AC184" s="16">
        <v>181</v>
      </c>
      <c r="AD184" s="16">
        <v>111.11</v>
      </c>
      <c r="AE184" s="16">
        <v>5585.5</v>
      </c>
    </row>
    <row r="185" spans="1:31" x14ac:dyDescent="0.2">
      <c r="A185" s="16" t="str">
        <f t="shared" si="14"/>
        <v>-</v>
      </c>
      <c r="O185" s="16" t="str">
        <f t="shared" si="15"/>
        <v>-</v>
      </c>
      <c r="AC185" s="16">
        <v>182</v>
      </c>
      <c r="AD185" s="16">
        <v>111.14</v>
      </c>
      <c r="AE185" s="16">
        <v>5679</v>
      </c>
    </row>
    <row r="186" spans="1:31" x14ac:dyDescent="0.2">
      <c r="A186" s="16">
        <f t="shared" si="14"/>
        <v>5736.3</v>
      </c>
      <c r="O186" s="16">
        <f t="shared" si="15"/>
        <v>111.16</v>
      </c>
      <c r="AC186" s="16">
        <v>183</v>
      </c>
      <c r="AD186" s="16">
        <v>111.15</v>
      </c>
      <c r="AE186" s="16">
        <v>5716.2</v>
      </c>
    </row>
    <row r="187" spans="1:31" x14ac:dyDescent="0.2">
      <c r="A187" s="16">
        <f t="shared" ref="A187:A217" si="16">I4</f>
        <v>5716.2</v>
      </c>
      <c r="O187" s="16">
        <f t="shared" ref="O187:O217" si="17">W4</f>
        <v>111.15</v>
      </c>
      <c r="AC187" s="16">
        <v>184</v>
      </c>
      <c r="AD187" s="16">
        <v>111.16</v>
      </c>
      <c r="AE187" s="16">
        <v>5736.3</v>
      </c>
    </row>
    <row r="188" spans="1:31" ht="14.25" x14ac:dyDescent="0.2">
      <c r="A188" s="16">
        <f t="shared" si="16"/>
        <v>5679</v>
      </c>
      <c r="O188" s="16">
        <f t="shared" si="17"/>
        <v>111.14</v>
      </c>
      <c r="AD188"/>
      <c r="AE188"/>
    </row>
    <row r="189" spans="1:31" x14ac:dyDescent="0.2">
      <c r="A189" s="16">
        <f t="shared" si="16"/>
        <v>5585.5</v>
      </c>
      <c r="O189" s="16">
        <f t="shared" si="17"/>
        <v>111.11</v>
      </c>
    </row>
    <row r="190" spans="1:31" ht="14.25" x14ac:dyDescent="0.2">
      <c r="A190" s="16">
        <f t="shared" si="16"/>
        <v>5461.7</v>
      </c>
      <c r="O190" s="16">
        <f t="shared" si="17"/>
        <v>111.06</v>
      </c>
      <c r="AD190"/>
      <c r="AE190"/>
    </row>
    <row r="191" spans="1:31" ht="14.25" x14ac:dyDescent="0.2">
      <c r="A191" s="16">
        <f t="shared" si="16"/>
        <v>5345.4</v>
      </c>
      <c r="O191" s="16">
        <f t="shared" si="17"/>
        <v>111.02</v>
      </c>
      <c r="AD191"/>
      <c r="AE191"/>
    </row>
    <row r="192" spans="1:31" x14ac:dyDescent="0.2">
      <c r="A192" s="16" t="str">
        <f t="shared" si="16"/>
        <v>-</v>
      </c>
      <c r="O192" s="16" t="str">
        <f t="shared" si="17"/>
        <v>-</v>
      </c>
    </row>
    <row r="193" spans="1:15" x14ac:dyDescent="0.2">
      <c r="A193" s="16" t="str">
        <f t="shared" si="16"/>
        <v>-</v>
      </c>
      <c r="O193" s="16" t="str">
        <f t="shared" si="17"/>
        <v>-</v>
      </c>
    </row>
    <row r="194" spans="1:15" x14ac:dyDescent="0.2">
      <c r="A194" s="16" t="str">
        <f t="shared" si="16"/>
        <v>-</v>
      </c>
      <c r="O194" s="16" t="str">
        <f t="shared" si="17"/>
        <v>-</v>
      </c>
    </row>
    <row r="195" spans="1:15" x14ac:dyDescent="0.2">
      <c r="A195" s="16" t="str">
        <f t="shared" si="16"/>
        <v>-</v>
      </c>
      <c r="O195" s="16" t="str">
        <f t="shared" si="17"/>
        <v>-</v>
      </c>
    </row>
    <row r="196" spans="1:15" x14ac:dyDescent="0.2">
      <c r="A196" s="16" t="str">
        <f t="shared" si="16"/>
        <v>-</v>
      </c>
      <c r="O196" s="16" t="str">
        <f t="shared" si="17"/>
        <v>-</v>
      </c>
    </row>
    <row r="197" spans="1:15" x14ac:dyDescent="0.2">
      <c r="A197" s="16" t="str">
        <f t="shared" si="16"/>
        <v>-</v>
      </c>
      <c r="O197" s="16" t="str">
        <f t="shared" si="17"/>
        <v>-</v>
      </c>
    </row>
    <row r="198" spans="1:15" x14ac:dyDescent="0.2">
      <c r="A198" s="16">
        <f t="shared" si="16"/>
        <v>3629.7</v>
      </c>
      <c r="O198" s="16">
        <f t="shared" si="17"/>
        <v>110.28</v>
      </c>
    </row>
    <row r="199" spans="1:15" x14ac:dyDescent="0.2">
      <c r="A199" s="16">
        <f t="shared" si="16"/>
        <v>3403</v>
      </c>
      <c r="O199" s="16">
        <f t="shared" si="17"/>
        <v>110.16</v>
      </c>
    </row>
    <row r="200" spans="1:15" x14ac:dyDescent="0.2">
      <c r="A200" s="16">
        <f t="shared" si="16"/>
        <v>3349.6</v>
      </c>
      <c r="O200" s="16">
        <f t="shared" si="17"/>
        <v>110.13</v>
      </c>
    </row>
    <row r="201" spans="1:15" x14ac:dyDescent="0.2">
      <c r="A201" s="16">
        <f t="shared" si="16"/>
        <v>3108.3</v>
      </c>
      <c r="O201" s="16">
        <f t="shared" si="17"/>
        <v>109.99</v>
      </c>
    </row>
    <row r="202" spans="1:15" x14ac:dyDescent="0.2">
      <c r="A202" s="16">
        <f t="shared" si="16"/>
        <v>3130.7</v>
      </c>
      <c r="O202" s="16">
        <f t="shared" si="17"/>
        <v>110.01</v>
      </c>
    </row>
    <row r="203" spans="1:15" x14ac:dyDescent="0.2">
      <c r="A203" s="16">
        <f t="shared" si="16"/>
        <v>3134.3</v>
      </c>
      <c r="O203" s="16">
        <f t="shared" si="17"/>
        <v>110.01</v>
      </c>
    </row>
    <row r="204" spans="1:15" x14ac:dyDescent="0.2">
      <c r="A204" s="16">
        <f t="shared" si="16"/>
        <v>3033.8</v>
      </c>
      <c r="O204" s="16">
        <f t="shared" si="17"/>
        <v>109.95</v>
      </c>
    </row>
    <row r="205" spans="1:15" x14ac:dyDescent="0.2">
      <c r="A205" s="16">
        <f t="shared" si="16"/>
        <v>3001.3</v>
      </c>
      <c r="O205" s="16">
        <f t="shared" si="17"/>
        <v>109.93</v>
      </c>
    </row>
    <row r="206" spans="1:15" x14ac:dyDescent="0.2">
      <c r="A206" s="16">
        <f t="shared" si="16"/>
        <v>2936.8</v>
      </c>
      <c r="O206" s="16">
        <f t="shared" si="17"/>
        <v>109.89</v>
      </c>
    </row>
    <row r="207" spans="1:15" x14ac:dyDescent="0.2">
      <c r="A207" s="16">
        <f t="shared" si="16"/>
        <v>2883.2</v>
      </c>
      <c r="O207" s="16">
        <f t="shared" si="17"/>
        <v>109.86</v>
      </c>
    </row>
    <row r="208" spans="1:15" x14ac:dyDescent="0.2">
      <c r="A208" s="16">
        <f t="shared" si="16"/>
        <v>2834.5</v>
      </c>
      <c r="O208" s="16">
        <f t="shared" si="17"/>
        <v>109.83</v>
      </c>
    </row>
    <row r="209" spans="1:31" x14ac:dyDescent="0.2">
      <c r="A209" s="16">
        <f t="shared" si="16"/>
        <v>2789.5</v>
      </c>
      <c r="O209" s="16">
        <f t="shared" si="17"/>
        <v>109.81</v>
      </c>
    </row>
    <row r="210" spans="1:31" x14ac:dyDescent="0.2">
      <c r="A210" s="16">
        <f t="shared" si="16"/>
        <v>2740.9</v>
      </c>
      <c r="O210" s="16">
        <f t="shared" si="17"/>
        <v>109.78</v>
      </c>
    </row>
    <row r="211" spans="1:31" x14ac:dyDescent="0.2">
      <c r="A211" s="16">
        <f t="shared" si="16"/>
        <v>2683.5</v>
      </c>
      <c r="O211" s="16">
        <f t="shared" si="17"/>
        <v>109.74</v>
      </c>
    </row>
    <row r="212" spans="1:31" x14ac:dyDescent="0.2">
      <c r="A212" s="16">
        <f t="shared" si="16"/>
        <v>2583.1</v>
      </c>
      <c r="O212" s="16">
        <f t="shared" si="17"/>
        <v>109.67</v>
      </c>
    </row>
    <row r="213" spans="1:31" x14ac:dyDescent="0.2">
      <c r="A213" s="16">
        <f t="shared" si="16"/>
        <v>2448.6</v>
      </c>
      <c r="O213" s="16">
        <f t="shared" si="17"/>
        <v>109.58</v>
      </c>
    </row>
    <row r="214" spans="1:31" x14ac:dyDescent="0.2">
      <c r="A214" s="16">
        <f t="shared" si="16"/>
        <v>2326.5</v>
      </c>
      <c r="O214" s="16">
        <f t="shared" si="17"/>
        <v>109.5</v>
      </c>
    </row>
    <row r="215" spans="1:31" x14ac:dyDescent="0.2">
      <c r="A215" s="16">
        <f t="shared" si="16"/>
        <v>2242</v>
      </c>
      <c r="O215" s="16">
        <f t="shared" si="17"/>
        <v>109.44</v>
      </c>
    </row>
    <row r="216" spans="1:31" ht="14.25" x14ac:dyDescent="0.2">
      <c r="A216" s="16">
        <f t="shared" si="16"/>
        <v>2174.8000000000002</v>
      </c>
      <c r="O216" s="16">
        <f t="shared" si="17"/>
        <v>109.39</v>
      </c>
      <c r="AD216"/>
      <c r="AE216"/>
    </row>
    <row r="217" spans="1:31" x14ac:dyDescent="0.2">
      <c r="A217" s="16">
        <f t="shared" si="16"/>
        <v>2114.8000000000002</v>
      </c>
      <c r="O217" s="16">
        <f t="shared" si="17"/>
        <v>109.34</v>
      </c>
    </row>
    <row r="218" spans="1:31" x14ac:dyDescent="0.2">
      <c r="A218" s="16">
        <f t="shared" ref="A218:A247" si="18">J4</f>
        <v>2056.8000000000002</v>
      </c>
      <c r="O218" s="16">
        <f t="shared" ref="O218:O247" si="19">X4</f>
        <v>109.3</v>
      </c>
    </row>
    <row r="219" spans="1:31" x14ac:dyDescent="0.2">
      <c r="A219" s="16">
        <f t="shared" si="18"/>
        <v>2008</v>
      </c>
      <c r="O219" s="16">
        <f t="shared" si="19"/>
        <v>109.26</v>
      </c>
    </row>
    <row r="220" spans="1:31" x14ac:dyDescent="0.2">
      <c r="A220" s="16">
        <f t="shared" si="18"/>
        <v>1967.5</v>
      </c>
      <c r="O220" s="16">
        <f t="shared" si="19"/>
        <v>109.23</v>
      </c>
    </row>
    <row r="221" spans="1:31" x14ac:dyDescent="0.2">
      <c r="A221" s="16">
        <f t="shared" si="18"/>
        <v>1924.8</v>
      </c>
      <c r="O221" s="16">
        <f t="shared" si="19"/>
        <v>109.19</v>
      </c>
    </row>
    <row r="222" spans="1:31" x14ac:dyDescent="0.2">
      <c r="A222" s="16">
        <f t="shared" si="18"/>
        <v>1882.5</v>
      </c>
      <c r="O222" s="16">
        <f t="shared" si="19"/>
        <v>109.16</v>
      </c>
    </row>
    <row r="223" spans="1:31" x14ac:dyDescent="0.2">
      <c r="A223" s="16">
        <f t="shared" si="18"/>
        <v>1836.5</v>
      </c>
      <c r="O223" s="16">
        <f t="shared" si="19"/>
        <v>109.12</v>
      </c>
    </row>
    <row r="224" spans="1:31" x14ac:dyDescent="0.2">
      <c r="A224" s="16">
        <f t="shared" si="18"/>
        <v>1842</v>
      </c>
      <c r="O224" s="16">
        <f t="shared" si="19"/>
        <v>109.12</v>
      </c>
    </row>
    <row r="225" spans="1:15" x14ac:dyDescent="0.2">
      <c r="A225" s="16">
        <f t="shared" si="18"/>
        <v>1834.8</v>
      </c>
      <c r="O225" s="16">
        <f t="shared" si="19"/>
        <v>109.12</v>
      </c>
    </row>
    <row r="226" spans="1:15" x14ac:dyDescent="0.2">
      <c r="A226" s="16">
        <f t="shared" si="18"/>
        <v>1736.4</v>
      </c>
      <c r="O226" s="16">
        <f t="shared" si="19"/>
        <v>109.03</v>
      </c>
    </row>
    <row r="227" spans="1:15" x14ac:dyDescent="0.2">
      <c r="A227" s="16">
        <f t="shared" si="18"/>
        <v>1686.7</v>
      </c>
      <c r="O227" s="16">
        <f t="shared" si="19"/>
        <v>108.98</v>
      </c>
    </row>
    <row r="228" spans="1:15" x14ac:dyDescent="0.2">
      <c r="A228" s="16">
        <f t="shared" si="18"/>
        <v>1633.5</v>
      </c>
      <c r="O228" s="16">
        <f t="shared" si="19"/>
        <v>108.94</v>
      </c>
    </row>
    <row r="229" spans="1:15" x14ac:dyDescent="0.2">
      <c r="A229" s="16">
        <f t="shared" si="18"/>
        <v>1567.2</v>
      </c>
      <c r="O229" s="16">
        <f t="shared" si="19"/>
        <v>108.87</v>
      </c>
    </row>
    <row r="230" spans="1:15" x14ac:dyDescent="0.2">
      <c r="A230" s="16">
        <f t="shared" si="18"/>
        <v>1528.2</v>
      </c>
      <c r="O230" s="16">
        <f t="shared" si="19"/>
        <v>108.83</v>
      </c>
    </row>
    <row r="231" spans="1:15" x14ac:dyDescent="0.2">
      <c r="A231" s="16">
        <f t="shared" si="18"/>
        <v>1488.4</v>
      </c>
      <c r="O231" s="16">
        <f t="shared" si="19"/>
        <v>108.8</v>
      </c>
    </row>
    <row r="232" spans="1:15" x14ac:dyDescent="0.2">
      <c r="A232" s="16">
        <f t="shared" si="18"/>
        <v>1442</v>
      </c>
      <c r="O232" s="16">
        <f t="shared" si="19"/>
        <v>108.75</v>
      </c>
    </row>
    <row r="233" spans="1:15" x14ac:dyDescent="0.2">
      <c r="A233" s="16">
        <f t="shared" si="18"/>
        <v>1369.7</v>
      </c>
      <c r="O233" s="16">
        <f t="shared" si="19"/>
        <v>108.67</v>
      </c>
    </row>
    <row r="234" spans="1:15" x14ac:dyDescent="0.2">
      <c r="A234" s="16">
        <f t="shared" si="18"/>
        <v>1302.9000000000001</v>
      </c>
      <c r="O234" s="16">
        <f t="shared" si="19"/>
        <v>108.6</v>
      </c>
    </row>
    <row r="235" spans="1:15" x14ac:dyDescent="0.2">
      <c r="A235" s="16">
        <f t="shared" si="18"/>
        <v>1221.5999999999999</v>
      </c>
      <c r="O235" s="16">
        <f t="shared" si="19"/>
        <v>108.51</v>
      </c>
    </row>
    <row r="236" spans="1:15" x14ac:dyDescent="0.2">
      <c r="A236" s="16">
        <f t="shared" si="18"/>
        <v>1140.9000000000001</v>
      </c>
      <c r="O236" s="16">
        <f t="shared" si="19"/>
        <v>108.41</v>
      </c>
    </row>
    <row r="237" spans="1:15" x14ac:dyDescent="0.2">
      <c r="A237" s="16">
        <f t="shared" si="18"/>
        <v>1058</v>
      </c>
      <c r="O237" s="16">
        <f t="shared" si="19"/>
        <v>108.31</v>
      </c>
    </row>
    <row r="238" spans="1:15" x14ac:dyDescent="0.2">
      <c r="A238" s="16">
        <f t="shared" si="18"/>
        <v>954.9</v>
      </c>
      <c r="O238" s="16">
        <f t="shared" si="19"/>
        <v>108.16</v>
      </c>
    </row>
    <row r="239" spans="1:15" x14ac:dyDescent="0.2">
      <c r="A239" s="16">
        <f t="shared" si="18"/>
        <v>841</v>
      </c>
      <c r="O239" s="16">
        <f t="shared" si="19"/>
        <v>108</v>
      </c>
    </row>
    <row r="240" spans="1:15" x14ac:dyDescent="0.2">
      <c r="A240" s="16">
        <f t="shared" si="18"/>
        <v>756.7</v>
      </c>
      <c r="O240" s="16">
        <f t="shared" si="19"/>
        <v>107.86</v>
      </c>
    </row>
    <row r="241" spans="1:15" x14ac:dyDescent="0.2">
      <c r="A241" s="16">
        <f t="shared" si="18"/>
        <v>632.1</v>
      </c>
      <c r="O241" s="16">
        <f t="shared" si="19"/>
        <v>107.64</v>
      </c>
    </row>
    <row r="242" spans="1:15" x14ac:dyDescent="0.2">
      <c r="A242" s="16">
        <f t="shared" si="18"/>
        <v>643.4</v>
      </c>
      <c r="O242" s="16">
        <f t="shared" si="19"/>
        <v>107.65</v>
      </c>
    </row>
    <row r="243" spans="1:15" x14ac:dyDescent="0.2">
      <c r="A243" s="16">
        <f t="shared" si="18"/>
        <v>839.8</v>
      </c>
      <c r="O243" s="16">
        <f t="shared" si="19"/>
        <v>108</v>
      </c>
    </row>
    <row r="244" spans="1:15" x14ac:dyDescent="0.2">
      <c r="A244" s="16">
        <f t="shared" si="18"/>
        <v>816.5</v>
      </c>
      <c r="O244" s="16">
        <f t="shared" si="19"/>
        <v>107.96</v>
      </c>
    </row>
    <row r="245" spans="1:15" x14ac:dyDescent="0.2">
      <c r="A245" s="16">
        <f t="shared" si="18"/>
        <v>796.2</v>
      </c>
      <c r="O245" s="16">
        <f t="shared" si="19"/>
        <v>107.92</v>
      </c>
    </row>
    <row r="246" spans="1:15" x14ac:dyDescent="0.2">
      <c r="A246" s="16">
        <f t="shared" si="18"/>
        <v>698.7</v>
      </c>
      <c r="O246" s="16">
        <f t="shared" si="19"/>
        <v>107.76</v>
      </c>
    </row>
    <row r="247" spans="1:15" x14ac:dyDescent="0.2">
      <c r="A247" s="16">
        <f t="shared" si="18"/>
        <v>799</v>
      </c>
      <c r="O247" s="16">
        <f t="shared" si="19"/>
        <v>107.93</v>
      </c>
    </row>
    <row r="248" spans="1:15" x14ac:dyDescent="0.2">
      <c r="A248" s="16">
        <f t="shared" ref="A248:A278" si="20">K4</f>
        <v>821.8</v>
      </c>
      <c r="O248" s="16">
        <f t="shared" ref="O248:O278" si="21">Y4</f>
        <v>107.97</v>
      </c>
    </row>
    <row r="249" spans="1:15" x14ac:dyDescent="0.2">
      <c r="A249" s="16">
        <f t="shared" si="20"/>
        <v>782.7</v>
      </c>
      <c r="O249" s="16">
        <f t="shared" si="21"/>
        <v>107.9</v>
      </c>
    </row>
    <row r="250" spans="1:15" x14ac:dyDescent="0.2">
      <c r="A250" s="16">
        <f t="shared" si="20"/>
        <v>717.5</v>
      </c>
      <c r="O250" s="16">
        <f t="shared" si="21"/>
        <v>107.79</v>
      </c>
    </row>
    <row r="251" spans="1:15" x14ac:dyDescent="0.2">
      <c r="A251" s="16">
        <f t="shared" si="20"/>
        <v>698.6</v>
      </c>
      <c r="O251" s="16">
        <f t="shared" si="21"/>
        <v>107.76</v>
      </c>
    </row>
    <row r="252" spans="1:15" x14ac:dyDescent="0.2">
      <c r="A252" s="16">
        <f t="shared" si="20"/>
        <v>729.9</v>
      </c>
      <c r="O252" s="16">
        <f t="shared" si="21"/>
        <v>107.82</v>
      </c>
    </row>
    <row r="253" spans="1:15" x14ac:dyDescent="0.2">
      <c r="A253" s="16">
        <f t="shared" si="20"/>
        <v>490</v>
      </c>
      <c r="O253" s="16">
        <f t="shared" si="21"/>
        <v>107.33</v>
      </c>
    </row>
    <row r="254" spans="1:15" x14ac:dyDescent="0.2">
      <c r="A254" s="16" t="str">
        <f t="shared" si="20"/>
        <v>-</v>
      </c>
      <c r="O254" s="16" t="str">
        <f t="shared" si="21"/>
        <v>-</v>
      </c>
    </row>
    <row r="255" spans="1:15" x14ac:dyDescent="0.2">
      <c r="A255" s="16" t="str">
        <f t="shared" si="20"/>
        <v>-</v>
      </c>
      <c r="O255" s="16" t="str">
        <f t="shared" si="21"/>
        <v>-</v>
      </c>
    </row>
    <row r="256" spans="1:15" x14ac:dyDescent="0.2">
      <c r="A256" s="16">
        <f t="shared" si="20"/>
        <v>402.6</v>
      </c>
      <c r="O256" s="16">
        <f t="shared" si="21"/>
        <v>107.11</v>
      </c>
    </row>
    <row r="257" spans="1:31" x14ac:dyDescent="0.2">
      <c r="A257" s="16">
        <f t="shared" si="20"/>
        <v>402.4</v>
      </c>
      <c r="O257" s="16">
        <f t="shared" si="21"/>
        <v>107.11</v>
      </c>
    </row>
    <row r="258" spans="1:31" x14ac:dyDescent="0.2">
      <c r="A258" s="16">
        <f t="shared" si="20"/>
        <v>351.4</v>
      </c>
      <c r="O258" s="16">
        <f t="shared" si="21"/>
        <v>106.95</v>
      </c>
    </row>
    <row r="259" spans="1:31" x14ac:dyDescent="0.2">
      <c r="A259" s="16">
        <f t="shared" si="20"/>
        <v>259.2</v>
      </c>
      <c r="O259" s="16">
        <f t="shared" si="21"/>
        <v>106.65</v>
      </c>
    </row>
    <row r="260" spans="1:31" x14ac:dyDescent="0.2">
      <c r="A260" s="16">
        <f t="shared" si="20"/>
        <v>301</v>
      </c>
      <c r="O260" s="16">
        <f t="shared" si="21"/>
        <v>106.8</v>
      </c>
    </row>
    <row r="261" spans="1:31" x14ac:dyDescent="0.2">
      <c r="A261" s="16">
        <f t="shared" si="20"/>
        <v>304.3</v>
      </c>
      <c r="O261" s="16">
        <f t="shared" si="21"/>
        <v>106.81</v>
      </c>
    </row>
    <row r="262" spans="1:31" x14ac:dyDescent="0.2">
      <c r="A262" s="16">
        <f t="shared" si="20"/>
        <v>316.8</v>
      </c>
      <c r="O262" s="16">
        <f t="shared" si="21"/>
        <v>106.85</v>
      </c>
    </row>
    <row r="263" spans="1:31" x14ac:dyDescent="0.2">
      <c r="A263" s="16">
        <f t="shared" si="20"/>
        <v>394.5</v>
      </c>
      <c r="O263" s="16">
        <f t="shared" si="21"/>
        <v>107.09</v>
      </c>
    </row>
    <row r="264" spans="1:31" x14ac:dyDescent="0.2">
      <c r="A264" s="16">
        <f t="shared" si="20"/>
        <v>484.3</v>
      </c>
      <c r="O264" s="16">
        <f t="shared" si="21"/>
        <v>107.32</v>
      </c>
    </row>
    <row r="265" spans="1:31" x14ac:dyDescent="0.2">
      <c r="A265" s="16">
        <f t="shared" si="20"/>
        <v>524.70000000000005</v>
      </c>
      <c r="O265" s="16">
        <f t="shared" si="21"/>
        <v>107.41</v>
      </c>
    </row>
    <row r="266" spans="1:31" x14ac:dyDescent="0.2">
      <c r="A266" s="16">
        <f t="shared" si="20"/>
        <v>568.20000000000005</v>
      </c>
      <c r="O266" s="16">
        <f t="shared" si="21"/>
        <v>107.5</v>
      </c>
    </row>
    <row r="267" spans="1:31" x14ac:dyDescent="0.2">
      <c r="A267" s="16">
        <f t="shared" si="20"/>
        <v>627.9</v>
      </c>
      <c r="O267" s="16">
        <f t="shared" si="21"/>
        <v>107.62</v>
      </c>
    </row>
    <row r="268" spans="1:31" ht="14.25" x14ac:dyDescent="0.2">
      <c r="A268" s="16">
        <f t="shared" si="20"/>
        <v>604.70000000000005</v>
      </c>
      <c r="O268" s="16">
        <f t="shared" si="21"/>
        <v>107.58</v>
      </c>
      <c r="AD268"/>
      <c r="AE268"/>
    </row>
    <row r="269" spans="1:31" ht="14.25" x14ac:dyDescent="0.2">
      <c r="A269" s="16">
        <f t="shared" si="20"/>
        <v>516.20000000000005</v>
      </c>
      <c r="O269" s="16">
        <f t="shared" si="21"/>
        <v>107.39</v>
      </c>
      <c r="AD269"/>
      <c r="AE269"/>
    </row>
    <row r="270" spans="1:31" ht="14.25" x14ac:dyDescent="0.2">
      <c r="A270" s="16">
        <f t="shared" si="20"/>
        <v>454</v>
      </c>
      <c r="O270" s="16">
        <f t="shared" si="21"/>
        <v>107.24</v>
      </c>
      <c r="AD270"/>
      <c r="AE270"/>
    </row>
    <row r="271" spans="1:31" ht="14.25" x14ac:dyDescent="0.2">
      <c r="A271" s="16">
        <f t="shared" si="20"/>
        <v>421.4</v>
      </c>
      <c r="O271" s="16">
        <f t="shared" si="21"/>
        <v>107.16</v>
      </c>
      <c r="AD271"/>
      <c r="AE271"/>
    </row>
    <row r="272" spans="1:31" ht="14.25" x14ac:dyDescent="0.2">
      <c r="A272" s="16">
        <f t="shared" si="20"/>
        <v>389.2</v>
      </c>
      <c r="O272" s="16">
        <f t="shared" si="21"/>
        <v>107.07</v>
      </c>
      <c r="AD272"/>
      <c r="AE272"/>
    </row>
    <row r="273" spans="1:31" ht="14.25" x14ac:dyDescent="0.2">
      <c r="A273" s="16">
        <f t="shared" si="20"/>
        <v>280.60000000000002</v>
      </c>
      <c r="O273" s="16">
        <f t="shared" si="21"/>
        <v>106.72</v>
      </c>
      <c r="AD273"/>
      <c r="AE273"/>
    </row>
    <row r="274" spans="1:31" ht="14.25" x14ac:dyDescent="0.2">
      <c r="A274" s="16">
        <f t="shared" si="20"/>
        <v>206.4</v>
      </c>
      <c r="O274" s="16">
        <f t="shared" si="21"/>
        <v>106.41</v>
      </c>
      <c r="AD274"/>
      <c r="AE274"/>
    </row>
    <row r="275" spans="1:31" ht="14.25" x14ac:dyDescent="0.2">
      <c r="A275" s="16">
        <f t="shared" si="20"/>
        <v>144.4</v>
      </c>
      <c r="O275" s="16">
        <f t="shared" si="21"/>
        <v>106.09</v>
      </c>
      <c r="AD275"/>
      <c r="AE275"/>
    </row>
    <row r="276" spans="1:31" ht="14.25" x14ac:dyDescent="0.2">
      <c r="A276" s="16">
        <f t="shared" si="20"/>
        <v>124.8</v>
      </c>
      <c r="O276" s="16">
        <f t="shared" si="21"/>
        <v>105.97</v>
      </c>
      <c r="AD276"/>
      <c r="AE276"/>
    </row>
    <row r="277" spans="1:31" ht="14.25" x14ac:dyDescent="0.2">
      <c r="A277" s="16">
        <f t="shared" si="20"/>
        <v>130.5</v>
      </c>
      <c r="O277" s="16">
        <f t="shared" si="21"/>
        <v>106.01</v>
      </c>
      <c r="AD277"/>
      <c r="AE277"/>
    </row>
    <row r="278" spans="1:31" ht="14.25" x14ac:dyDescent="0.2">
      <c r="A278" s="16">
        <f t="shared" si="20"/>
        <v>128.5</v>
      </c>
      <c r="O278" s="16">
        <f t="shared" si="21"/>
        <v>106</v>
      </c>
      <c r="AD278"/>
      <c r="AE278"/>
    </row>
    <row r="279" spans="1:31" ht="14.25" x14ac:dyDescent="0.2">
      <c r="A279" s="16">
        <f t="shared" ref="A279:A309" si="22">L4</f>
        <v>131.1</v>
      </c>
      <c r="O279" s="16">
        <f t="shared" ref="O279:O309" si="23">Z4</f>
        <v>106.01</v>
      </c>
      <c r="AD279"/>
      <c r="AE279"/>
    </row>
    <row r="280" spans="1:31" ht="14.25" x14ac:dyDescent="0.2">
      <c r="A280" s="16">
        <f t="shared" si="22"/>
        <v>127.5</v>
      </c>
      <c r="O280" s="16">
        <f t="shared" si="23"/>
        <v>105.99</v>
      </c>
      <c r="AD280"/>
      <c r="AE280"/>
    </row>
    <row r="281" spans="1:31" ht="14.25" x14ac:dyDescent="0.2">
      <c r="A281" s="16">
        <f t="shared" si="22"/>
        <v>128.5</v>
      </c>
      <c r="O281" s="16">
        <f t="shared" si="23"/>
        <v>105.99</v>
      </c>
      <c r="AD281"/>
      <c r="AE281"/>
    </row>
    <row r="282" spans="1:31" ht="14.25" x14ac:dyDescent="0.2">
      <c r="A282" s="16">
        <f t="shared" si="22"/>
        <v>113.8</v>
      </c>
      <c r="O282" s="16">
        <f t="shared" si="23"/>
        <v>105.9</v>
      </c>
      <c r="AD282"/>
      <c r="AE282"/>
    </row>
    <row r="283" spans="1:31" ht="14.25" x14ac:dyDescent="0.2">
      <c r="A283" s="16">
        <f t="shared" si="22"/>
        <v>115.6</v>
      </c>
      <c r="O283" s="16">
        <f t="shared" si="23"/>
        <v>105.91</v>
      </c>
      <c r="AD283"/>
      <c r="AE283"/>
    </row>
    <row r="284" spans="1:31" ht="14.25" x14ac:dyDescent="0.2">
      <c r="A284" s="16">
        <f t="shared" si="22"/>
        <v>114.3</v>
      </c>
      <c r="O284" s="16">
        <f t="shared" si="23"/>
        <v>105.9</v>
      </c>
      <c r="AD284"/>
      <c r="AE284"/>
    </row>
    <row r="285" spans="1:31" ht="14.25" x14ac:dyDescent="0.2">
      <c r="A285" s="16">
        <f t="shared" si="22"/>
        <v>124.7</v>
      </c>
      <c r="O285" s="16">
        <f t="shared" si="23"/>
        <v>105.97</v>
      </c>
      <c r="AD285"/>
      <c r="AE285"/>
    </row>
    <row r="286" spans="1:31" ht="14.25" x14ac:dyDescent="0.2">
      <c r="A286" s="16">
        <f t="shared" si="22"/>
        <v>121</v>
      </c>
      <c r="O286" s="16">
        <f t="shared" si="23"/>
        <v>105.95</v>
      </c>
      <c r="AD286"/>
      <c r="AE286"/>
    </row>
    <row r="287" spans="1:31" ht="14.25" x14ac:dyDescent="0.2">
      <c r="A287" s="16">
        <f t="shared" si="22"/>
        <v>106.9</v>
      </c>
      <c r="O287" s="16">
        <f t="shared" si="23"/>
        <v>105.84</v>
      </c>
      <c r="AD287"/>
      <c r="AE287"/>
    </row>
    <row r="288" spans="1:31" x14ac:dyDescent="0.2">
      <c r="A288" s="16">
        <f t="shared" si="22"/>
        <v>90.9</v>
      </c>
      <c r="O288" s="16">
        <f t="shared" si="23"/>
        <v>105.72</v>
      </c>
    </row>
    <row r="289" spans="1:31" ht="14.25" x14ac:dyDescent="0.2">
      <c r="A289" s="16">
        <f t="shared" si="22"/>
        <v>113.8</v>
      </c>
      <c r="O289" s="16">
        <f t="shared" si="23"/>
        <v>105.9</v>
      </c>
      <c r="AD289"/>
      <c r="AE289"/>
    </row>
    <row r="290" spans="1:31" ht="14.25" x14ac:dyDescent="0.2">
      <c r="A290" s="16">
        <f t="shared" si="22"/>
        <v>93.4</v>
      </c>
      <c r="O290" s="16">
        <f t="shared" si="23"/>
        <v>105.74</v>
      </c>
      <c r="AD290"/>
      <c r="AE290"/>
    </row>
    <row r="291" spans="1:31" ht="14.25" x14ac:dyDescent="0.2">
      <c r="A291" s="16">
        <f t="shared" si="22"/>
        <v>77.8</v>
      </c>
      <c r="O291" s="16">
        <f t="shared" si="23"/>
        <v>105.54</v>
      </c>
      <c r="AD291"/>
      <c r="AE291"/>
    </row>
    <row r="292" spans="1:31" ht="14.25" x14ac:dyDescent="0.2">
      <c r="A292" s="16">
        <f t="shared" si="22"/>
        <v>25.4</v>
      </c>
      <c r="O292" s="16">
        <f t="shared" si="23"/>
        <v>104.86</v>
      </c>
      <c r="AD292"/>
      <c r="AE292"/>
    </row>
    <row r="293" spans="1:31" ht="14.25" x14ac:dyDescent="0.2">
      <c r="A293" s="16">
        <f t="shared" si="22"/>
        <v>25.7</v>
      </c>
      <c r="O293" s="16">
        <f t="shared" si="23"/>
        <v>104.86</v>
      </c>
      <c r="AD293"/>
      <c r="AE293"/>
    </row>
    <row r="294" spans="1:31" ht="14.25" x14ac:dyDescent="0.2">
      <c r="A294" s="16" t="str">
        <f t="shared" si="22"/>
        <v>-</v>
      </c>
      <c r="O294" s="16" t="str">
        <f t="shared" si="23"/>
        <v>-</v>
      </c>
      <c r="AD294"/>
      <c r="AE294"/>
    </row>
    <row r="295" spans="1:31" ht="14.25" x14ac:dyDescent="0.2">
      <c r="A295" s="16" t="str">
        <f t="shared" si="22"/>
        <v>-</v>
      </c>
      <c r="O295" s="16" t="str">
        <f t="shared" si="23"/>
        <v>-</v>
      </c>
      <c r="AD295"/>
      <c r="AE295"/>
    </row>
    <row r="296" spans="1:31" ht="14.25" x14ac:dyDescent="0.2">
      <c r="A296" s="16" t="str">
        <f t="shared" si="22"/>
        <v>-</v>
      </c>
      <c r="O296" s="16" t="str">
        <f t="shared" si="23"/>
        <v>-</v>
      </c>
      <c r="AD296"/>
      <c r="AE296"/>
    </row>
    <row r="297" spans="1:31" ht="14.25" x14ac:dyDescent="0.2">
      <c r="A297" s="16">
        <f t="shared" si="22"/>
        <v>21.3</v>
      </c>
      <c r="O297" s="16">
        <f t="shared" si="23"/>
        <v>104.75</v>
      </c>
      <c r="AD297"/>
      <c r="AE297"/>
    </row>
    <row r="298" spans="1:31" ht="14.25" x14ac:dyDescent="0.2">
      <c r="A298" s="16">
        <f t="shared" si="22"/>
        <v>21.6</v>
      </c>
      <c r="O298" s="16">
        <f t="shared" si="23"/>
        <v>104.76</v>
      </c>
      <c r="AD298"/>
      <c r="AE298"/>
    </row>
    <row r="299" spans="1:31" ht="14.25" x14ac:dyDescent="0.2">
      <c r="A299" s="16">
        <f t="shared" si="22"/>
        <v>21.6</v>
      </c>
      <c r="O299" s="16">
        <f t="shared" si="23"/>
        <v>104.76</v>
      </c>
      <c r="AD299"/>
      <c r="AE299"/>
    </row>
    <row r="300" spans="1:31" ht="14.25" x14ac:dyDescent="0.2">
      <c r="A300" s="16">
        <f t="shared" si="22"/>
        <v>1684.2</v>
      </c>
      <c r="O300" s="16">
        <f t="shared" si="23"/>
        <v>105.25</v>
      </c>
      <c r="AD300"/>
      <c r="AE300"/>
    </row>
    <row r="301" spans="1:31" ht="14.25" x14ac:dyDescent="0.2">
      <c r="A301" s="16">
        <f t="shared" si="22"/>
        <v>21.3</v>
      </c>
      <c r="O301" s="16">
        <f t="shared" si="23"/>
        <v>104.75</v>
      </c>
      <c r="AD301"/>
      <c r="AE301"/>
    </row>
    <row r="302" spans="1:31" ht="14.25" x14ac:dyDescent="0.2">
      <c r="A302" s="16">
        <f t="shared" si="22"/>
        <v>21.1</v>
      </c>
      <c r="O302" s="16">
        <f t="shared" si="23"/>
        <v>104.75</v>
      </c>
      <c r="AD302"/>
      <c r="AE302"/>
    </row>
    <row r="303" spans="1:31" ht="14.25" x14ac:dyDescent="0.2">
      <c r="A303" s="16">
        <f t="shared" si="22"/>
        <v>21.1</v>
      </c>
      <c r="O303" s="16">
        <f t="shared" si="23"/>
        <v>104.75</v>
      </c>
      <c r="AD303"/>
      <c r="AE303"/>
    </row>
    <row r="304" spans="1:31" ht="14.25" x14ac:dyDescent="0.2">
      <c r="A304" s="16">
        <f t="shared" si="22"/>
        <v>20.8</v>
      </c>
      <c r="O304" s="16">
        <f t="shared" si="23"/>
        <v>104.74</v>
      </c>
      <c r="AD304"/>
      <c r="AE304"/>
    </row>
    <row r="305" spans="1:31" ht="14.25" x14ac:dyDescent="0.2">
      <c r="A305" s="16">
        <f t="shared" si="22"/>
        <v>20.7</v>
      </c>
      <c r="O305" s="16">
        <f t="shared" si="23"/>
        <v>100.37</v>
      </c>
      <c r="AD305"/>
      <c r="AE305"/>
    </row>
    <row r="306" spans="1:31" ht="14.25" x14ac:dyDescent="0.2">
      <c r="A306" s="16">
        <f t="shared" si="22"/>
        <v>20.7</v>
      </c>
      <c r="O306" s="16">
        <f t="shared" si="23"/>
        <v>100.37</v>
      </c>
      <c r="AD306"/>
      <c r="AE306"/>
    </row>
    <row r="307" spans="1:31" ht="14.25" x14ac:dyDescent="0.2">
      <c r="A307" s="16">
        <f t="shared" si="22"/>
        <v>20.6</v>
      </c>
      <c r="O307" s="16">
        <f t="shared" si="23"/>
        <v>104.74</v>
      </c>
      <c r="AD307"/>
      <c r="AE307"/>
    </row>
    <row r="308" spans="1:31" ht="14.25" x14ac:dyDescent="0.2">
      <c r="A308" s="16">
        <f t="shared" si="22"/>
        <v>20.6</v>
      </c>
      <c r="O308" s="16">
        <f t="shared" si="23"/>
        <v>104.74</v>
      </c>
      <c r="AD308"/>
      <c r="AE308"/>
    </row>
    <row r="309" spans="1:31" ht="14.25" x14ac:dyDescent="0.2">
      <c r="A309" s="16">
        <f t="shared" si="22"/>
        <v>20.7</v>
      </c>
      <c r="O309" s="16">
        <f t="shared" si="23"/>
        <v>100.38</v>
      </c>
      <c r="AD309"/>
      <c r="AE309"/>
    </row>
    <row r="310" spans="1:31" ht="14.25" x14ac:dyDescent="0.2">
      <c r="A310" s="16">
        <f t="shared" ref="A310:A337" si="24">M4</f>
        <v>20.8</v>
      </c>
      <c r="O310" s="16">
        <f t="shared" ref="O310:O337" si="25">AA4</f>
        <v>100.38</v>
      </c>
      <c r="AD310"/>
      <c r="AE310"/>
    </row>
    <row r="311" spans="1:31" x14ac:dyDescent="0.2">
      <c r="A311" s="16">
        <f t="shared" si="24"/>
        <v>20.8</v>
      </c>
      <c r="O311" s="16">
        <f t="shared" si="25"/>
        <v>91.65</v>
      </c>
    </row>
    <row r="312" spans="1:31" ht="14.25" x14ac:dyDescent="0.2">
      <c r="A312" s="16">
        <f t="shared" si="24"/>
        <v>20.6</v>
      </c>
      <c r="O312" s="16">
        <f t="shared" si="25"/>
        <v>91.64</v>
      </c>
      <c r="AD312"/>
      <c r="AE312"/>
    </row>
    <row r="313" spans="1:31" ht="14.25" x14ac:dyDescent="0.2">
      <c r="A313" s="16">
        <f t="shared" si="24"/>
        <v>20.3</v>
      </c>
      <c r="O313" s="16">
        <f t="shared" si="25"/>
        <v>104.73</v>
      </c>
      <c r="AD313"/>
      <c r="AE313"/>
    </row>
    <row r="314" spans="1:31" ht="14.25" x14ac:dyDescent="0.2">
      <c r="A314" s="16">
        <f t="shared" si="24"/>
        <v>20.2</v>
      </c>
      <c r="O314" s="16">
        <f t="shared" si="25"/>
        <v>100.36</v>
      </c>
      <c r="AD314"/>
      <c r="AE314"/>
    </row>
    <row r="315" spans="1:31" ht="14.25" x14ac:dyDescent="0.2">
      <c r="A315" s="16">
        <f t="shared" si="24"/>
        <v>20.3</v>
      </c>
      <c r="O315" s="16">
        <f t="shared" si="25"/>
        <v>100.36</v>
      </c>
      <c r="AD315"/>
      <c r="AE315"/>
    </row>
    <row r="316" spans="1:31" ht="14.25" x14ac:dyDescent="0.2">
      <c r="A316" s="16">
        <f t="shared" si="24"/>
        <v>20.3</v>
      </c>
      <c r="O316" s="16">
        <f t="shared" si="25"/>
        <v>91.64</v>
      </c>
      <c r="AD316"/>
      <c r="AE316"/>
    </row>
    <row r="317" spans="1:31" ht="14.25" x14ac:dyDescent="0.2">
      <c r="A317" s="16">
        <f t="shared" si="24"/>
        <v>20.399999999999999</v>
      </c>
      <c r="O317" s="16">
        <f t="shared" si="25"/>
        <v>91.64</v>
      </c>
      <c r="AD317"/>
      <c r="AE317"/>
    </row>
    <row r="318" spans="1:31" ht="14.25" x14ac:dyDescent="0.2">
      <c r="A318" s="16">
        <f t="shared" si="24"/>
        <v>20.2</v>
      </c>
      <c r="O318" s="16">
        <f t="shared" si="25"/>
        <v>91.64</v>
      </c>
      <c r="AD318"/>
      <c r="AE318"/>
    </row>
    <row r="319" spans="1:31" ht="14.25" x14ac:dyDescent="0.2">
      <c r="A319" s="16">
        <f t="shared" si="24"/>
        <v>20.3</v>
      </c>
      <c r="O319" s="16">
        <f t="shared" si="25"/>
        <v>91.64</v>
      </c>
      <c r="AD319"/>
      <c r="AE319"/>
    </row>
    <row r="320" spans="1:31" ht="14.25" x14ac:dyDescent="0.2">
      <c r="A320" s="16">
        <f t="shared" si="24"/>
        <v>20.6</v>
      </c>
      <c r="O320" s="16">
        <f t="shared" si="25"/>
        <v>104.74</v>
      </c>
      <c r="AD320"/>
      <c r="AE320"/>
    </row>
    <row r="321" spans="1:31" ht="14.25" x14ac:dyDescent="0.2">
      <c r="A321" s="16">
        <f t="shared" si="24"/>
        <v>20.6</v>
      </c>
      <c r="O321" s="16">
        <f t="shared" si="25"/>
        <v>96.01</v>
      </c>
      <c r="AD321"/>
      <c r="AE321"/>
    </row>
    <row r="322" spans="1:31" ht="14.25" x14ac:dyDescent="0.2">
      <c r="A322" s="16">
        <f t="shared" si="24"/>
        <v>20.3</v>
      </c>
      <c r="O322" s="16">
        <f t="shared" si="25"/>
        <v>100.37</v>
      </c>
      <c r="AD322"/>
      <c r="AE322"/>
    </row>
    <row r="323" spans="1:31" ht="14.25" x14ac:dyDescent="0.2">
      <c r="A323" s="16">
        <f t="shared" si="24"/>
        <v>20.8</v>
      </c>
      <c r="O323" s="16">
        <f t="shared" si="25"/>
        <v>104.74</v>
      </c>
      <c r="AD323"/>
      <c r="AE323"/>
    </row>
    <row r="324" spans="1:31" ht="14.25" x14ac:dyDescent="0.2">
      <c r="A324" s="16">
        <f t="shared" si="24"/>
        <v>20.7</v>
      </c>
      <c r="O324" s="16">
        <f t="shared" si="25"/>
        <v>104.74</v>
      </c>
      <c r="AD324"/>
      <c r="AE324"/>
    </row>
    <row r="325" spans="1:31" ht="14.25" x14ac:dyDescent="0.2">
      <c r="A325" s="16">
        <f t="shared" si="24"/>
        <v>20.5</v>
      </c>
      <c r="O325" s="16">
        <f t="shared" si="25"/>
        <v>100.37</v>
      </c>
      <c r="AD325"/>
      <c r="AE325"/>
    </row>
    <row r="326" spans="1:31" ht="14.25" x14ac:dyDescent="0.2">
      <c r="A326" s="16">
        <f t="shared" si="24"/>
        <v>20.399999999999999</v>
      </c>
      <c r="O326" s="16">
        <f t="shared" si="25"/>
        <v>91.64</v>
      </c>
      <c r="AD326"/>
      <c r="AE326"/>
    </row>
    <row r="327" spans="1:31" ht="14.25" x14ac:dyDescent="0.2">
      <c r="A327" s="16">
        <f t="shared" si="24"/>
        <v>20.3</v>
      </c>
      <c r="O327" s="16">
        <f t="shared" si="25"/>
        <v>87.27</v>
      </c>
      <c r="AD327"/>
      <c r="AE327"/>
    </row>
    <row r="328" spans="1:31" ht="14.25" x14ac:dyDescent="0.2">
      <c r="A328" s="16">
        <f t="shared" si="24"/>
        <v>20.5</v>
      </c>
      <c r="O328" s="16">
        <f t="shared" si="25"/>
        <v>104.74</v>
      </c>
      <c r="AD328"/>
      <c r="AE328"/>
    </row>
    <row r="329" spans="1:31" ht="14.25" x14ac:dyDescent="0.2">
      <c r="A329" s="16">
        <f t="shared" si="24"/>
        <v>21.6</v>
      </c>
      <c r="O329" s="16">
        <f t="shared" si="25"/>
        <v>104.75</v>
      </c>
      <c r="AD329"/>
      <c r="AE329"/>
    </row>
    <row r="330" spans="1:31" ht="14.25" x14ac:dyDescent="0.2">
      <c r="A330" s="16" t="str">
        <f t="shared" si="24"/>
        <v>-</v>
      </c>
      <c r="O330" s="16">
        <f t="shared" si="25"/>
        <v>104.74</v>
      </c>
      <c r="AD330"/>
      <c r="AE330"/>
    </row>
    <row r="331" spans="1:31" ht="14.25" x14ac:dyDescent="0.2">
      <c r="A331" s="16" t="str">
        <f t="shared" si="24"/>
        <v>-</v>
      </c>
      <c r="O331" s="16">
        <f t="shared" si="25"/>
        <v>95.63</v>
      </c>
      <c r="AD331"/>
      <c r="AE331"/>
    </row>
    <row r="332" spans="1:31" ht="14.25" x14ac:dyDescent="0.2">
      <c r="A332" s="16" t="str">
        <f t="shared" si="24"/>
        <v>-</v>
      </c>
      <c r="O332" s="16">
        <f t="shared" si="25"/>
        <v>87.28</v>
      </c>
      <c r="AD332"/>
      <c r="AE332"/>
    </row>
    <row r="333" spans="1:31" ht="14.25" x14ac:dyDescent="0.2">
      <c r="A333" s="16" t="str">
        <f t="shared" si="24"/>
        <v>-</v>
      </c>
      <c r="O333" s="16">
        <f t="shared" si="25"/>
        <v>91.64</v>
      </c>
      <c r="AD333"/>
      <c r="AE333"/>
    </row>
    <row r="334" spans="1:31" ht="14.25" x14ac:dyDescent="0.2">
      <c r="A334" s="16" t="str">
        <f t="shared" si="24"/>
        <v>-</v>
      </c>
      <c r="O334" s="16">
        <f t="shared" si="25"/>
        <v>87.27</v>
      </c>
      <c r="AD334"/>
      <c r="AE334"/>
    </row>
    <row r="335" spans="1:31" ht="14.25" x14ac:dyDescent="0.2">
      <c r="A335" s="16" t="str">
        <f t="shared" si="24"/>
        <v>-</v>
      </c>
      <c r="O335" s="16">
        <f t="shared" si="25"/>
        <v>87.27</v>
      </c>
      <c r="AD335"/>
      <c r="AE335"/>
    </row>
    <row r="336" spans="1:31" ht="14.25" x14ac:dyDescent="0.2">
      <c r="A336" s="16" t="str">
        <f t="shared" si="24"/>
        <v>-</v>
      </c>
      <c r="O336" s="16">
        <f t="shared" si="25"/>
        <v>87.27</v>
      </c>
      <c r="AD336"/>
      <c r="AE336"/>
    </row>
    <row r="337" spans="1:31" ht="14.25" x14ac:dyDescent="0.2">
      <c r="A337" s="16" t="str">
        <f t="shared" si="24"/>
        <v>-</v>
      </c>
      <c r="O337" s="16">
        <f t="shared" si="25"/>
        <v>94.75</v>
      </c>
      <c r="AD337"/>
      <c r="AE337"/>
    </row>
    <row r="338" spans="1:31" ht="14.25" x14ac:dyDescent="0.2">
      <c r="A338" s="16" t="str">
        <f t="shared" ref="A338:A368" si="26">N4</f>
        <v>-</v>
      </c>
      <c r="O338" s="16">
        <f t="shared" ref="O338:O368" si="27">AB4</f>
        <v>91.63</v>
      </c>
      <c r="AD338"/>
      <c r="AE338"/>
    </row>
    <row r="339" spans="1:31" ht="14.25" x14ac:dyDescent="0.2">
      <c r="A339" s="16" t="str">
        <f t="shared" si="26"/>
        <v>-</v>
      </c>
      <c r="O339" s="16">
        <f t="shared" si="27"/>
        <v>78.55</v>
      </c>
      <c r="AD339"/>
      <c r="AE339"/>
    </row>
    <row r="340" spans="1:31" ht="14.25" x14ac:dyDescent="0.2">
      <c r="A340" s="16" t="str">
        <f t="shared" si="26"/>
        <v>-</v>
      </c>
      <c r="O340" s="16">
        <f t="shared" si="27"/>
        <v>82.91</v>
      </c>
      <c r="AD340"/>
      <c r="AE340"/>
    </row>
    <row r="341" spans="1:31" ht="14.25" x14ac:dyDescent="0.2">
      <c r="A341" s="16" t="str">
        <f t="shared" si="26"/>
        <v>-</v>
      </c>
      <c r="O341" s="16">
        <f t="shared" si="27"/>
        <v>82.9</v>
      </c>
      <c r="AD341"/>
      <c r="AE341"/>
    </row>
    <row r="342" spans="1:31" ht="14.25" x14ac:dyDescent="0.2">
      <c r="A342" s="16" t="str">
        <f t="shared" si="26"/>
        <v>-</v>
      </c>
      <c r="O342" s="16">
        <f t="shared" si="27"/>
        <v>82.9</v>
      </c>
      <c r="AD342"/>
      <c r="AE342"/>
    </row>
    <row r="343" spans="1:31" ht="14.25" x14ac:dyDescent="0.2">
      <c r="A343" s="16" t="str">
        <f t="shared" si="26"/>
        <v>-</v>
      </c>
      <c r="O343" s="16">
        <f t="shared" si="27"/>
        <v>87.26</v>
      </c>
      <c r="AD343"/>
      <c r="AE343"/>
    </row>
    <row r="344" spans="1:31" ht="14.25" x14ac:dyDescent="0.2">
      <c r="A344" s="16" t="str">
        <f t="shared" si="26"/>
        <v>-</v>
      </c>
      <c r="O344" s="16">
        <f t="shared" si="27"/>
        <v>90.44</v>
      </c>
      <c r="AD344"/>
      <c r="AE344"/>
    </row>
    <row r="345" spans="1:31" ht="14.25" x14ac:dyDescent="0.2">
      <c r="A345" s="16" t="str">
        <f t="shared" si="26"/>
        <v>-</v>
      </c>
      <c r="O345" s="16">
        <f t="shared" si="27"/>
        <v>87.27</v>
      </c>
      <c r="AD345"/>
      <c r="AE345"/>
    </row>
    <row r="346" spans="1:31" ht="14.25" x14ac:dyDescent="0.2">
      <c r="A346" s="16" t="str">
        <f t="shared" si="26"/>
        <v>-</v>
      </c>
      <c r="O346" s="16">
        <f t="shared" si="27"/>
        <v>82.91</v>
      </c>
      <c r="AD346"/>
      <c r="AE346"/>
    </row>
    <row r="347" spans="1:31" ht="14.25" x14ac:dyDescent="0.2">
      <c r="A347" s="16" t="str">
        <f t="shared" si="26"/>
        <v>-</v>
      </c>
      <c r="O347" s="16">
        <f t="shared" si="27"/>
        <v>87.27</v>
      </c>
      <c r="AD347"/>
      <c r="AE347"/>
    </row>
    <row r="348" spans="1:31" ht="14.25" x14ac:dyDescent="0.2">
      <c r="A348" s="16" t="str">
        <f t="shared" si="26"/>
        <v>-</v>
      </c>
      <c r="O348" s="16">
        <f t="shared" si="27"/>
        <v>82.9</v>
      </c>
      <c r="AD348"/>
      <c r="AE348"/>
    </row>
    <row r="349" spans="1:31" ht="14.25" x14ac:dyDescent="0.2">
      <c r="A349" s="16" t="str">
        <f t="shared" si="26"/>
        <v>-</v>
      </c>
      <c r="O349" s="16">
        <f t="shared" si="27"/>
        <v>82.91</v>
      </c>
      <c r="AD349"/>
      <c r="AE349"/>
    </row>
    <row r="350" spans="1:31" ht="14.25" x14ac:dyDescent="0.2">
      <c r="A350" s="16" t="str">
        <f t="shared" si="26"/>
        <v>-</v>
      </c>
      <c r="O350" s="16">
        <f t="shared" si="27"/>
        <v>82.91</v>
      </c>
      <c r="AD350"/>
      <c r="AE350"/>
    </row>
    <row r="351" spans="1:31" ht="14.25" x14ac:dyDescent="0.2">
      <c r="A351" s="16" t="str">
        <f t="shared" si="26"/>
        <v>-</v>
      </c>
      <c r="O351" s="16">
        <f t="shared" si="27"/>
        <v>78.540000000000006</v>
      </c>
      <c r="AD351"/>
      <c r="AE351"/>
    </row>
    <row r="352" spans="1:31" ht="14.25" x14ac:dyDescent="0.2">
      <c r="A352" s="16" t="str">
        <f t="shared" si="26"/>
        <v>-</v>
      </c>
      <c r="O352" s="16">
        <f t="shared" si="27"/>
        <v>87.27</v>
      </c>
      <c r="AD352"/>
      <c r="AE352"/>
    </row>
    <row r="353" spans="1:31" ht="14.25" x14ac:dyDescent="0.2">
      <c r="A353" s="16" t="str">
        <f t="shared" si="26"/>
        <v>-</v>
      </c>
      <c r="O353" s="16">
        <f t="shared" si="27"/>
        <v>87.27</v>
      </c>
      <c r="AD353"/>
      <c r="AE353"/>
    </row>
    <row r="354" spans="1:31" ht="14.25" x14ac:dyDescent="0.2">
      <c r="A354" s="16" t="str">
        <f t="shared" si="26"/>
        <v>-</v>
      </c>
      <c r="O354" s="16">
        <f t="shared" si="27"/>
        <v>82.9</v>
      </c>
      <c r="AD354"/>
      <c r="AE354"/>
    </row>
    <row r="355" spans="1:31" ht="14.25" x14ac:dyDescent="0.2">
      <c r="A355" s="16" t="str">
        <f t="shared" si="26"/>
        <v>-</v>
      </c>
      <c r="O355" s="16">
        <f t="shared" si="27"/>
        <v>72.849999999999994</v>
      </c>
      <c r="AD355"/>
      <c r="AE355"/>
    </row>
    <row r="356" spans="1:31" ht="14.25" x14ac:dyDescent="0.2">
      <c r="A356" s="16" t="str">
        <f t="shared" si="26"/>
        <v>-</v>
      </c>
      <c r="O356" s="16">
        <f t="shared" si="27"/>
        <v>74.17</v>
      </c>
      <c r="AD356"/>
      <c r="AE356"/>
    </row>
    <row r="357" spans="1:31" ht="14.25" x14ac:dyDescent="0.2">
      <c r="A357" s="16" t="str">
        <f t="shared" si="26"/>
        <v>-</v>
      </c>
      <c r="O357" s="16">
        <f t="shared" si="27"/>
        <v>78.540000000000006</v>
      </c>
      <c r="AD357"/>
      <c r="AE357"/>
    </row>
    <row r="358" spans="1:31" ht="14.25" x14ac:dyDescent="0.2">
      <c r="A358" s="16" t="str">
        <f t="shared" si="26"/>
        <v>-</v>
      </c>
      <c r="O358" s="16">
        <f t="shared" si="27"/>
        <v>91.63</v>
      </c>
      <c r="AD358"/>
      <c r="AE358"/>
    </row>
    <row r="359" spans="1:31" ht="14.25" x14ac:dyDescent="0.2">
      <c r="A359" s="16" t="str">
        <f t="shared" si="26"/>
        <v>-</v>
      </c>
      <c r="O359" s="16">
        <f t="shared" si="27"/>
        <v>96</v>
      </c>
      <c r="AD359"/>
      <c r="AE359"/>
    </row>
    <row r="360" spans="1:31" ht="14.25" x14ac:dyDescent="0.2">
      <c r="A360" s="16" t="str">
        <f t="shared" si="26"/>
        <v>-</v>
      </c>
      <c r="O360" s="16">
        <f t="shared" si="27"/>
        <v>82.91</v>
      </c>
      <c r="AD360"/>
      <c r="AE360"/>
    </row>
    <row r="361" spans="1:31" ht="14.25" x14ac:dyDescent="0.2">
      <c r="A361" s="16" t="str">
        <f t="shared" si="26"/>
        <v>-</v>
      </c>
      <c r="O361" s="16">
        <f t="shared" si="27"/>
        <v>82.91</v>
      </c>
      <c r="AD361"/>
      <c r="AE361"/>
    </row>
    <row r="362" spans="1:31" ht="14.25" x14ac:dyDescent="0.2">
      <c r="A362" s="16" t="str">
        <f t="shared" si="26"/>
        <v>-</v>
      </c>
      <c r="O362" s="16">
        <f t="shared" si="27"/>
        <v>105.28</v>
      </c>
      <c r="AD362"/>
      <c r="AE362"/>
    </row>
    <row r="363" spans="1:31" ht="14.25" x14ac:dyDescent="0.2">
      <c r="A363" s="16" t="str">
        <f t="shared" si="26"/>
        <v>-</v>
      </c>
      <c r="O363" s="16">
        <f t="shared" si="27"/>
        <v>105.77</v>
      </c>
      <c r="AD363"/>
      <c r="AE363"/>
    </row>
    <row r="364" spans="1:31" ht="14.25" x14ac:dyDescent="0.2">
      <c r="A364" s="16" t="str">
        <f t="shared" si="26"/>
        <v>-</v>
      </c>
      <c r="O364" s="16">
        <f t="shared" si="27"/>
        <v>105.76</v>
      </c>
      <c r="AD364"/>
      <c r="AE364"/>
    </row>
    <row r="365" spans="1:31" ht="14.25" x14ac:dyDescent="0.2">
      <c r="A365" s="16" t="str">
        <f t="shared" si="26"/>
        <v>-</v>
      </c>
      <c r="O365" s="16">
        <f t="shared" si="27"/>
        <v>105.89</v>
      </c>
      <c r="AD365"/>
      <c r="AE365"/>
    </row>
    <row r="366" spans="1:31" ht="14.25" x14ac:dyDescent="0.2">
      <c r="A366" s="16" t="str">
        <f t="shared" si="26"/>
        <v>-</v>
      </c>
      <c r="O366" s="16">
        <f t="shared" si="27"/>
        <v>106.11</v>
      </c>
      <c r="AD366"/>
      <c r="AE366"/>
    </row>
    <row r="367" spans="1:31" ht="14.25" x14ac:dyDescent="0.2">
      <c r="A367" s="16" t="str">
        <f t="shared" si="26"/>
        <v>-</v>
      </c>
      <c r="O367" s="16">
        <f t="shared" si="27"/>
        <v>106.06</v>
      </c>
      <c r="AD367"/>
      <c r="AE367"/>
    </row>
    <row r="368" spans="1:31" ht="14.25" x14ac:dyDescent="0.2">
      <c r="A368" s="16" t="str">
        <f t="shared" si="26"/>
        <v>-</v>
      </c>
      <c r="O368" s="16">
        <f t="shared" si="27"/>
        <v>106.04</v>
      </c>
      <c r="AD368"/>
      <c r="AE368"/>
    </row>
  </sheetData>
  <autoFilter ref="AD3:AE3">
    <sortState ref="AD4:AE368">
      <sortCondition ref="AD3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21"/>
  <sheetViews>
    <sheetView showGridLines="0" zoomScale="71" zoomScaleNormal="71" workbookViewId="0">
      <selection activeCell="P24" sqref="P24"/>
    </sheetView>
  </sheetViews>
  <sheetFormatPr defaultRowHeight="14.25" x14ac:dyDescent="0.2"/>
  <cols>
    <col min="1" max="19" width="9" style="73"/>
  </cols>
  <sheetData>
    <row r="6" spans="17:21" x14ac:dyDescent="0.2">
      <c r="Q6" s="73" t="s">
        <v>69</v>
      </c>
      <c r="T6" t="s">
        <v>70</v>
      </c>
    </row>
    <row r="8" spans="17:21" x14ac:dyDescent="0.2">
      <c r="Q8" s="73" t="s">
        <v>22</v>
      </c>
      <c r="R8" s="73" t="s">
        <v>23</v>
      </c>
      <c r="T8" t="s">
        <v>22</v>
      </c>
      <c r="U8" t="s">
        <v>23</v>
      </c>
    </row>
    <row r="9" spans="17:21" x14ac:dyDescent="0.2">
      <c r="Q9" s="73">
        <v>106</v>
      </c>
      <c r="R9" s="73">
        <v>0</v>
      </c>
    </row>
    <row r="10" spans="17:21" x14ac:dyDescent="0.2">
      <c r="Q10" s="73">
        <v>106.2</v>
      </c>
      <c r="R10" s="73">
        <v>10</v>
      </c>
    </row>
    <row r="11" spans="17:21" x14ac:dyDescent="0.2">
      <c r="Q11" s="73">
        <v>106.4</v>
      </c>
      <c r="R11" s="73">
        <v>40</v>
      </c>
    </row>
    <row r="12" spans="17:21" x14ac:dyDescent="0.2">
      <c r="Q12" s="73">
        <v>106.6</v>
      </c>
      <c r="R12" s="73">
        <v>100</v>
      </c>
    </row>
    <row r="13" spans="17:21" x14ac:dyDescent="0.2">
      <c r="Q13" s="73">
        <v>106.8</v>
      </c>
      <c r="R13" s="73">
        <v>200</v>
      </c>
    </row>
    <row r="14" spans="17:21" x14ac:dyDescent="0.2">
      <c r="Q14" s="73">
        <v>107</v>
      </c>
      <c r="R14" s="73">
        <v>320</v>
      </c>
    </row>
    <row r="15" spans="17:21" x14ac:dyDescent="0.2">
      <c r="Q15" s="73">
        <v>107.8</v>
      </c>
      <c r="R15" s="73">
        <v>1000</v>
      </c>
    </row>
    <row r="16" spans="17:21" x14ac:dyDescent="0.2">
      <c r="Q16" s="73">
        <v>109</v>
      </c>
      <c r="R16" s="73">
        <v>2000</v>
      </c>
    </row>
    <row r="17" spans="17:18" x14ac:dyDescent="0.2">
      <c r="Q17" s="73">
        <v>110</v>
      </c>
      <c r="R17" s="73">
        <v>3000</v>
      </c>
    </row>
    <row r="18" spans="17:18" x14ac:dyDescent="0.2">
      <c r="Q18" s="73">
        <v>111</v>
      </c>
      <c r="R18" s="73">
        <v>4000</v>
      </c>
    </row>
    <row r="21" spans="17:18" x14ac:dyDescent="0.2">
      <c r="R2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1:T14"/>
  <sheetViews>
    <sheetView zoomScale="87" zoomScaleNormal="87" workbookViewId="0">
      <selection activeCell="P11" sqref="P11:Q12"/>
    </sheetView>
  </sheetViews>
  <sheetFormatPr defaultRowHeight="14.25" x14ac:dyDescent="0.2"/>
  <sheetData>
    <row r="1" spans="16:20" ht="18" x14ac:dyDescent="0.2">
      <c r="P1" s="74" t="s">
        <v>71</v>
      </c>
    </row>
    <row r="2" spans="16:20" x14ac:dyDescent="0.2">
      <c r="P2" s="73" t="s">
        <v>72</v>
      </c>
      <c r="Q2" s="73"/>
      <c r="R2" s="73"/>
      <c r="S2" t="s">
        <v>73</v>
      </c>
    </row>
    <row r="3" spans="16:20" ht="42.75" x14ac:dyDescent="0.2">
      <c r="P3" s="75" t="s">
        <v>10</v>
      </c>
      <c r="Q3" s="75" t="s">
        <v>9</v>
      </c>
      <c r="S3" s="75" t="s">
        <v>10</v>
      </c>
      <c r="T3" s="75" t="s">
        <v>9</v>
      </c>
    </row>
    <row r="4" spans="16:20" x14ac:dyDescent="0.2">
      <c r="P4" s="76">
        <v>106.2</v>
      </c>
      <c r="Q4" s="76">
        <v>0</v>
      </c>
      <c r="S4" s="76">
        <v>106.2</v>
      </c>
      <c r="T4" s="76">
        <v>0</v>
      </c>
    </row>
    <row r="5" spans="16:20" x14ac:dyDescent="0.2">
      <c r="P5" s="76">
        <v>106.4</v>
      </c>
      <c r="Q5" s="76">
        <v>20</v>
      </c>
      <c r="S5" s="76">
        <v>107</v>
      </c>
      <c r="T5" s="76">
        <v>20</v>
      </c>
    </row>
    <row r="6" spans="16:20" x14ac:dyDescent="0.2">
      <c r="P6" s="76">
        <v>106.6</v>
      </c>
      <c r="Q6" s="76">
        <v>60</v>
      </c>
      <c r="S6" s="76">
        <v>107.2</v>
      </c>
      <c r="T6" s="76">
        <v>50</v>
      </c>
    </row>
    <row r="7" spans="16:20" x14ac:dyDescent="0.2">
      <c r="P7" s="76">
        <v>106.8</v>
      </c>
      <c r="Q7" s="76">
        <v>160</v>
      </c>
      <c r="S7" s="76">
        <v>107.4</v>
      </c>
      <c r="T7" s="76">
        <v>100</v>
      </c>
    </row>
    <row r="8" spans="16:20" x14ac:dyDescent="0.2">
      <c r="P8" s="76">
        <v>107</v>
      </c>
      <c r="Q8" s="76">
        <v>300</v>
      </c>
      <c r="S8" s="76">
        <v>107.5</v>
      </c>
      <c r="T8" s="76">
        <v>200</v>
      </c>
    </row>
    <row r="9" spans="16:20" x14ac:dyDescent="0.2">
      <c r="P9" s="76">
        <v>107.8</v>
      </c>
      <c r="Q9" s="76">
        <v>900</v>
      </c>
      <c r="S9" s="76">
        <v>107.6</v>
      </c>
      <c r="T9" s="76">
        <v>700</v>
      </c>
    </row>
    <row r="10" spans="16:20" x14ac:dyDescent="0.2">
      <c r="P10" s="76">
        <v>108.4</v>
      </c>
      <c r="Q10" s="76">
        <v>1400</v>
      </c>
    </row>
    <row r="11" spans="16:20" x14ac:dyDescent="0.2">
      <c r="P11" s="76">
        <v>109</v>
      </c>
      <c r="Q11" s="76">
        <v>2000</v>
      </c>
    </row>
    <row r="12" spans="16:20" x14ac:dyDescent="0.2">
      <c r="P12" s="76">
        <v>110</v>
      </c>
      <c r="Q12" s="76">
        <v>3000</v>
      </c>
    </row>
    <row r="13" spans="16:20" x14ac:dyDescent="0.2">
      <c r="P13" s="76"/>
      <c r="Q13" s="76"/>
    </row>
    <row r="14" spans="16:20" x14ac:dyDescent="0.2">
      <c r="P14" s="76"/>
      <c r="Q14" s="76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5"/>
  <sheetViews>
    <sheetView zoomScale="80" zoomScaleNormal="80" workbookViewId="0">
      <selection activeCell="I36" sqref="I36"/>
    </sheetView>
  </sheetViews>
  <sheetFormatPr defaultRowHeight="12.75" x14ac:dyDescent="0.2"/>
  <cols>
    <col min="1" max="1" width="6.5" style="60" customWidth="1"/>
    <col min="2" max="2" width="7.625" style="60" customWidth="1"/>
    <col min="3" max="16384" width="9" style="60"/>
  </cols>
  <sheetData>
    <row r="1" spans="1:13" ht="15" x14ac:dyDescent="0.2">
      <c r="A1" s="59" t="s">
        <v>59</v>
      </c>
      <c r="D1" s="61"/>
      <c r="G1" s="61"/>
      <c r="J1" s="61"/>
      <c r="M1" s="61"/>
    </row>
    <row r="2" spans="1:13" ht="14.25" x14ac:dyDescent="0.2">
      <c r="A2" s="62"/>
      <c r="D2" s="61"/>
      <c r="G2" s="61"/>
      <c r="J2" s="61"/>
      <c r="M2" s="61"/>
    </row>
    <row r="3" spans="1:13" ht="14.25" x14ac:dyDescent="0.2">
      <c r="A3" s="62"/>
      <c r="D3" s="61"/>
      <c r="E3" s="63"/>
      <c r="F3" s="63"/>
      <c r="G3" s="85"/>
      <c r="H3" s="85"/>
      <c r="I3" s="85"/>
      <c r="J3" s="63"/>
      <c r="M3" s="61"/>
    </row>
    <row r="4" spans="1:13" ht="14.25" x14ac:dyDescent="0.2">
      <c r="A4" s="62"/>
      <c r="D4" s="61"/>
      <c r="E4" s="63"/>
      <c r="F4" s="63"/>
      <c r="G4" s="85"/>
      <c r="H4" s="85"/>
      <c r="I4" s="85"/>
      <c r="J4" s="63"/>
      <c r="M4" s="61"/>
    </row>
    <row r="5" spans="1:13" ht="14.25" x14ac:dyDescent="0.2">
      <c r="A5" s="62"/>
      <c r="D5" s="61"/>
      <c r="G5" s="85" t="s">
        <v>60</v>
      </c>
      <c r="H5" s="85"/>
      <c r="I5" s="85"/>
      <c r="J5" s="61"/>
      <c r="M5" s="61"/>
    </row>
    <row r="6" spans="1:13" ht="14.25" x14ac:dyDescent="0.2">
      <c r="A6" s="62" t="s">
        <v>61</v>
      </c>
      <c r="D6" s="61"/>
      <c r="G6" s="61"/>
      <c r="J6" s="61"/>
      <c r="M6" s="61"/>
    </row>
    <row r="7" spans="1:13" ht="14.25" x14ac:dyDescent="0.2">
      <c r="A7" s="62" t="s">
        <v>62</v>
      </c>
      <c r="D7" s="61"/>
      <c r="G7" s="61"/>
      <c r="J7" s="61"/>
      <c r="M7" s="61"/>
    </row>
    <row r="8" spans="1:13" ht="14.25" x14ac:dyDescent="0.2">
      <c r="A8" s="62" t="s">
        <v>63</v>
      </c>
      <c r="D8" s="61"/>
      <c r="G8" s="61"/>
      <c r="J8" s="61"/>
      <c r="M8" s="61"/>
    </row>
    <row r="9" spans="1:13" ht="14.25" x14ac:dyDescent="0.2">
      <c r="A9" s="62"/>
      <c r="D9" s="61"/>
      <c r="G9" s="61"/>
      <c r="J9" s="61"/>
      <c r="M9" s="61"/>
    </row>
    <row r="10" spans="1:13" ht="13.5" thickBot="1" x14ac:dyDescent="0.25"/>
    <row r="11" spans="1:13" x14ac:dyDescent="0.2">
      <c r="A11" s="64" t="s">
        <v>64</v>
      </c>
      <c r="B11" s="64" t="s">
        <v>65</v>
      </c>
      <c r="C11" s="64" t="s">
        <v>64</v>
      </c>
    </row>
    <row r="12" spans="1:13" x14ac:dyDescent="0.2">
      <c r="A12" s="65" t="s">
        <v>66</v>
      </c>
      <c r="B12" s="65" t="s">
        <v>67</v>
      </c>
      <c r="C12" s="65" t="s">
        <v>66</v>
      </c>
    </row>
    <row r="13" spans="1:13" ht="13.5" thickBot="1" x14ac:dyDescent="0.25">
      <c r="A13" s="66" t="s">
        <v>68</v>
      </c>
      <c r="B13" s="66"/>
      <c r="C13" s="66" t="s">
        <v>68</v>
      </c>
    </row>
    <row r="14" spans="1:13" x14ac:dyDescent="0.2">
      <c r="A14" s="60">
        <v>8</v>
      </c>
      <c r="B14" s="60">
        <v>5080</v>
      </c>
      <c r="C14" s="60">
        <f>+A14+104</f>
        <v>112</v>
      </c>
    </row>
    <row r="15" spans="1:13" x14ac:dyDescent="0.2">
      <c r="A15" s="60">
        <v>8.01</v>
      </c>
      <c r="B15" s="60">
        <v>5092.5</v>
      </c>
      <c r="C15" s="60">
        <f t="shared" ref="C15:C78" si="0">+A15+104</f>
        <v>112.01</v>
      </c>
    </row>
    <row r="16" spans="1:13" x14ac:dyDescent="0.2">
      <c r="A16" s="60">
        <v>8.02</v>
      </c>
      <c r="B16" s="60">
        <v>5105</v>
      </c>
      <c r="C16" s="60">
        <f t="shared" si="0"/>
        <v>112.02</v>
      </c>
    </row>
    <row r="17" spans="1:3" x14ac:dyDescent="0.2">
      <c r="A17" s="60">
        <v>8.0299999999999994</v>
      </c>
      <c r="B17" s="60">
        <v>5117.5</v>
      </c>
      <c r="C17" s="60">
        <f t="shared" si="0"/>
        <v>112.03</v>
      </c>
    </row>
    <row r="18" spans="1:3" x14ac:dyDescent="0.2">
      <c r="A18" s="60">
        <v>8.0399999999999991</v>
      </c>
      <c r="B18" s="60">
        <v>5130</v>
      </c>
      <c r="C18" s="60">
        <f t="shared" si="0"/>
        <v>112.03999999999999</v>
      </c>
    </row>
    <row r="19" spans="1:3" x14ac:dyDescent="0.2">
      <c r="A19" s="60">
        <v>8.0500000000000007</v>
      </c>
      <c r="B19" s="60">
        <v>5142.5</v>
      </c>
      <c r="C19" s="60">
        <f t="shared" si="0"/>
        <v>112.05</v>
      </c>
    </row>
    <row r="20" spans="1:3" x14ac:dyDescent="0.2">
      <c r="A20" s="60">
        <v>8.06</v>
      </c>
      <c r="B20" s="60">
        <v>5155</v>
      </c>
      <c r="C20" s="60">
        <f t="shared" si="0"/>
        <v>112.06</v>
      </c>
    </row>
    <row r="21" spans="1:3" x14ac:dyDescent="0.2">
      <c r="A21" s="60">
        <v>8.07</v>
      </c>
      <c r="B21" s="60">
        <v>5167.5</v>
      </c>
      <c r="C21" s="60">
        <f t="shared" si="0"/>
        <v>112.07</v>
      </c>
    </row>
    <row r="22" spans="1:3" x14ac:dyDescent="0.2">
      <c r="A22" s="60">
        <v>8.08</v>
      </c>
      <c r="B22" s="60">
        <v>5180</v>
      </c>
      <c r="C22" s="60">
        <f t="shared" si="0"/>
        <v>112.08</v>
      </c>
    </row>
    <row r="23" spans="1:3" x14ac:dyDescent="0.2">
      <c r="A23" s="60">
        <v>8.09</v>
      </c>
      <c r="B23" s="60">
        <v>5192.5</v>
      </c>
      <c r="C23" s="60">
        <f t="shared" si="0"/>
        <v>112.09</v>
      </c>
    </row>
    <row r="24" spans="1:3" x14ac:dyDescent="0.2">
      <c r="A24" s="60">
        <v>8.1</v>
      </c>
      <c r="B24" s="60">
        <v>5205</v>
      </c>
      <c r="C24" s="60">
        <f t="shared" si="0"/>
        <v>112.1</v>
      </c>
    </row>
    <row r="25" spans="1:3" x14ac:dyDescent="0.2">
      <c r="A25" s="60">
        <v>8.11</v>
      </c>
      <c r="B25" s="60">
        <v>5217.5</v>
      </c>
      <c r="C25" s="60">
        <f t="shared" si="0"/>
        <v>112.11</v>
      </c>
    </row>
    <row r="26" spans="1:3" x14ac:dyDescent="0.2">
      <c r="A26" s="60">
        <v>8.1199999999999992</v>
      </c>
      <c r="B26" s="60">
        <v>5230</v>
      </c>
      <c r="C26" s="60">
        <f t="shared" si="0"/>
        <v>112.12</v>
      </c>
    </row>
    <row r="27" spans="1:3" x14ac:dyDescent="0.2">
      <c r="A27" s="60">
        <v>8.1300000000000008</v>
      </c>
      <c r="B27" s="60">
        <v>5242.5</v>
      </c>
      <c r="C27" s="60">
        <f t="shared" si="0"/>
        <v>112.13</v>
      </c>
    </row>
    <row r="28" spans="1:3" x14ac:dyDescent="0.2">
      <c r="A28" s="60">
        <v>8.14</v>
      </c>
      <c r="B28" s="60">
        <v>5255</v>
      </c>
      <c r="C28" s="60">
        <f t="shared" si="0"/>
        <v>112.14</v>
      </c>
    </row>
    <row r="29" spans="1:3" x14ac:dyDescent="0.2">
      <c r="A29" s="60">
        <v>8.15</v>
      </c>
      <c r="B29" s="60">
        <v>5267.5</v>
      </c>
      <c r="C29" s="60">
        <f t="shared" si="0"/>
        <v>112.15</v>
      </c>
    </row>
    <row r="30" spans="1:3" x14ac:dyDescent="0.2">
      <c r="A30" s="60">
        <v>8.16</v>
      </c>
      <c r="B30" s="60">
        <v>5280</v>
      </c>
      <c r="C30" s="60">
        <f t="shared" si="0"/>
        <v>112.16</v>
      </c>
    </row>
    <row r="31" spans="1:3" x14ac:dyDescent="0.2">
      <c r="A31" s="60">
        <v>8.17</v>
      </c>
      <c r="B31" s="60">
        <v>5292.5</v>
      </c>
      <c r="C31" s="60">
        <f t="shared" si="0"/>
        <v>112.17</v>
      </c>
    </row>
    <row r="32" spans="1:3" x14ac:dyDescent="0.2">
      <c r="A32" s="60">
        <v>8.18</v>
      </c>
      <c r="B32" s="60">
        <v>5305</v>
      </c>
      <c r="C32" s="60">
        <f t="shared" si="0"/>
        <v>112.18</v>
      </c>
    </row>
    <row r="33" spans="1:3" ht="18" customHeight="1" x14ac:dyDescent="0.2">
      <c r="A33" s="60">
        <v>8.19</v>
      </c>
      <c r="B33" s="60">
        <v>5317.5</v>
      </c>
      <c r="C33" s="60">
        <f t="shared" si="0"/>
        <v>112.19</v>
      </c>
    </row>
    <row r="34" spans="1:3" ht="18" customHeight="1" x14ac:dyDescent="0.2">
      <c r="A34" s="60">
        <v>8.1999999999999993</v>
      </c>
      <c r="B34" s="60">
        <v>5330</v>
      </c>
      <c r="C34" s="60">
        <f t="shared" si="0"/>
        <v>112.2</v>
      </c>
    </row>
    <row r="35" spans="1:3" ht="18" customHeight="1" x14ac:dyDescent="0.2">
      <c r="A35" s="60">
        <v>8.2100000000000009</v>
      </c>
      <c r="B35" s="60">
        <v>5343</v>
      </c>
      <c r="C35" s="60">
        <f t="shared" si="0"/>
        <v>112.21000000000001</v>
      </c>
    </row>
    <row r="36" spans="1:3" ht="18" customHeight="1" x14ac:dyDescent="0.2">
      <c r="A36" s="60">
        <v>8.2200000000000006</v>
      </c>
      <c r="B36" s="60">
        <v>5356</v>
      </c>
      <c r="C36" s="60">
        <f t="shared" si="0"/>
        <v>112.22</v>
      </c>
    </row>
    <row r="37" spans="1:3" ht="18" customHeight="1" x14ac:dyDescent="0.2">
      <c r="A37" s="60">
        <v>8.23</v>
      </c>
      <c r="B37" s="60">
        <v>5369</v>
      </c>
      <c r="C37" s="60">
        <f t="shared" si="0"/>
        <v>112.23</v>
      </c>
    </row>
    <row r="38" spans="1:3" ht="18" customHeight="1" x14ac:dyDescent="0.2">
      <c r="A38" s="60">
        <v>8.24</v>
      </c>
      <c r="B38" s="60">
        <v>5382</v>
      </c>
      <c r="C38" s="60">
        <f t="shared" si="0"/>
        <v>112.24</v>
      </c>
    </row>
    <row r="39" spans="1:3" ht="18" customHeight="1" x14ac:dyDescent="0.2">
      <c r="A39" s="60">
        <v>8.25</v>
      </c>
      <c r="B39" s="60">
        <v>5395</v>
      </c>
      <c r="C39" s="60">
        <f t="shared" si="0"/>
        <v>112.25</v>
      </c>
    </row>
    <row r="40" spans="1:3" ht="18" customHeight="1" x14ac:dyDescent="0.2">
      <c r="A40" s="60">
        <v>8.26</v>
      </c>
      <c r="B40" s="60">
        <v>5408</v>
      </c>
      <c r="C40" s="60">
        <f t="shared" si="0"/>
        <v>112.26</v>
      </c>
    </row>
    <row r="41" spans="1:3" ht="18" customHeight="1" x14ac:dyDescent="0.2">
      <c r="A41" s="60">
        <v>8.27</v>
      </c>
      <c r="B41" s="60">
        <v>5421</v>
      </c>
      <c r="C41" s="60">
        <f t="shared" si="0"/>
        <v>112.27</v>
      </c>
    </row>
    <row r="42" spans="1:3" ht="18" customHeight="1" x14ac:dyDescent="0.2">
      <c r="A42" s="60">
        <v>8.2799999999999994</v>
      </c>
      <c r="B42" s="60">
        <v>5434</v>
      </c>
      <c r="C42" s="60">
        <f t="shared" si="0"/>
        <v>112.28</v>
      </c>
    </row>
    <row r="43" spans="1:3" ht="18" customHeight="1" x14ac:dyDescent="0.2">
      <c r="A43" s="60">
        <v>8.2899999999999991</v>
      </c>
      <c r="B43" s="60">
        <v>5447</v>
      </c>
      <c r="C43" s="60">
        <f t="shared" si="0"/>
        <v>112.28999999999999</v>
      </c>
    </row>
    <row r="44" spans="1:3" ht="18" customHeight="1" x14ac:dyDescent="0.2">
      <c r="A44" s="60">
        <v>8.3000000000000007</v>
      </c>
      <c r="B44" s="60">
        <v>5460</v>
      </c>
      <c r="C44" s="60">
        <f t="shared" si="0"/>
        <v>112.3</v>
      </c>
    </row>
    <row r="45" spans="1:3" ht="18" customHeight="1" x14ac:dyDescent="0.2">
      <c r="A45" s="60">
        <v>8.31</v>
      </c>
      <c r="B45" s="60">
        <v>5474</v>
      </c>
      <c r="C45" s="60">
        <f t="shared" si="0"/>
        <v>112.31</v>
      </c>
    </row>
    <row r="46" spans="1:3" ht="18" customHeight="1" x14ac:dyDescent="0.2">
      <c r="A46" s="60">
        <v>8.32</v>
      </c>
      <c r="B46" s="60">
        <v>5488</v>
      </c>
      <c r="C46" s="60">
        <f t="shared" si="0"/>
        <v>112.32</v>
      </c>
    </row>
    <row r="47" spans="1:3" ht="18" customHeight="1" x14ac:dyDescent="0.2">
      <c r="A47" s="60">
        <v>8.33</v>
      </c>
      <c r="B47" s="60">
        <v>5502</v>
      </c>
      <c r="C47" s="60">
        <f t="shared" si="0"/>
        <v>112.33</v>
      </c>
    </row>
    <row r="48" spans="1:3" ht="18" customHeight="1" x14ac:dyDescent="0.2">
      <c r="A48" s="60">
        <v>8.34</v>
      </c>
      <c r="B48" s="60">
        <v>5516</v>
      </c>
      <c r="C48" s="60">
        <f t="shared" si="0"/>
        <v>112.34</v>
      </c>
    </row>
    <row r="49" spans="1:3" x14ac:dyDescent="0.2">
      <c r="A49" s="60">
        <v>8.35</v>
      </c>
      <c r="B49" s="60">
        <v>5530</v>
      </c>
      <c r="C49" s="60">
        <f t="shared" si="0"/>
        <v>112.35</v>
      </c>
    </row>
    <row r="50" spans="1:3" x14ac:dyDescent="0.2">
      <c r="A50" s="60">
        <v>8.36</v>
      </c>
      <c r="B50" s="60">
        <v>5544</v>
      </c>
      <c r="C50" s="60">
        <f t="shared" si="0"/>
        <v>112.36</v>
      </c>
    </row>
    <row r="51" spans="1:3" x14ac:dyDescent="0.2">
      <c r="A51" s="60">
        <v>8.3699999999999992</v>
      </c>
      <c r="B51" s="60">
        <v>5558</v>
      </c>
      <c r="C51" s="60">
        <f t="shared" si="0"/>
        <v>112.37</v>
      </c>
    </row>
    <row r="52" spans="1:3" x14ac:dyDescent="0.2">
      <c r="A52" s="60">
        <v>8.3800000000000008</v>
      </c>
      <c r="B52" s="60">
        <v>5572</v>
      </c>
      <c r="C52" s="60">
        <f t="shared" si="0"/>
        <v>112.38</v>
      </c>
    </row>
    <row r="53" spans="1:3" x14ac:dyDescent="0.2">
      <c r="A53" s="60">
        <v>8.39</v>
      </c>
      <c r="B53" s="60">
        <v>5586</v>
      </c>
      <c r="C53" s="60">
        <f t="shared" si="0"/>
        <v>112.39</v>
      </c>
    </row>
    <row r="54" spans="1:3" x14ac:dyDescent="0.2">
      <c r="A54" s="60">
        <v>8.4</v>
      </c>
      <c r="B54" s="60">
        <v>5600</v>
      </c>
      <c r="C54" s="60">
        <f t="shared" si="0"/>
        <v>112.4</v>
      </c>
    </row>
    <row r="55" spans="1:3" x14ac:dyDescent="0.2">
      <c r="A55" s="60">
        <v>8.41</v>
      </c>
      <c r="B55" s="60">
        <v>5614</v>
      </c>
      <c r="C55" s="60">
        <f t="shared" si="0"/>
        <v>112.41</v>
      </c>
    </row>
    <row r="56" spans="1:3" x14ac:dyDescent="0.2">
      <c r="A56" s="60">
        <v>8.42</v>
      </c>
      <c r="B56" s="60">
        <v>5628</v>
      </c>
      <c r="C56" s="60">
        <f t="shared" si="0"/>
        <v>112.42</v>
      </c>
    </row>
    <row r="57" spans="1:3" x14ac:dyDescent="0.2">
      <c r="A57" s="60">
        <v>8.43</v>
      </c>
      <c r="B57" s="60">
        <v>5642</v>
      </c>
      <c r="C57" s="60">
        <f t="shared" si="0"/>
        <v>112.43</v>
      </c>
    </row>
    <row r="58" spans="1:3" x14ac:dyDescent="0.2">
      <c r="A58" s="60">
        <v>8.44</v>
      </c>
      <c r="B58" s="60">
        <v>5656</v>
      </c>
      <c r="C58" s="60">
        <f t="shared" si="0"/>
        <v>112.44</v>
      </c>
    </row>
    <row r="59" spans="1:3" x14ac:dyDescent="0.2">
      <c r="A59" s="60">
        <v>8.4499999999999993</v>
      </c>
      <c r="B59" s="60">
        <v>5670</v>
      </c>
      <c r="C59" s="60">
        <f t="shared" si="0"/>
        <v>112.45</v>
      </c>
    </row>
    <row r="60" spans="1:3" x14ac:dyDescent="0.2">
      <c r="A60" s="60">
        <v>8.4599999999999991</v>
      </c>
      <c r="B60" s="60">
        <v>5684</v>
      </c>
      <c r="C60" s="60">
        <f t="shared" si="0"/>
        <v>112.46</v>
      </c>
    </row>
    <row r="61" spans="1:3" x14ac:dyDescent="0.2">
      <c r="A61" s="60">
        <v>8.4699999999999989</v>
      </c>
      <c r="B61" s="60">
        <v>5698</v>
      </c>
      <c r="C61" s="60">
        <f t="shared" si="0"/>
        <v>112.47</v>
      </c>
    </row>
    <row r="62" spans="1:3" x14ac:dyDescent="0.2">
      <c r="A62" s="60">
        <v>8.4799999999999986</v>
      </c>
      <c r="B62" s="60">
        <v>5712</v>
      </c>
      <c r="C62" s="60">
        <f t="shared" si="0"/>
        <v>112.48</v>
      </c>
    </row>
    <row r="63" spans="1:3" x14ac:dyDescent="0.2">
      <c r="A63" s="60">
        <v>8.4899999999999984</v>
      </c>
      <c r="B63" s="60">
        <v>5726</v>
      </c>
      <c r="C63" s="60">
        <f t="shared" si="0"/>
        <v>112.49</v>
      </c>
    </row>
    <row r="64" spans="1:3" x14ac:dyDescent="0.2">
      <c r="A64" s="60">
        <v>8.4999999999999982</v>
      </c>
      <c r="B64" s="60">
        <v>5740</v>
      </c>
      <c r="C64" s="60">
        <f t="shared" si="0"/>
        <v>112.5</v>
      </c>
    </row>
    <row r="65" spans="1:3" ht="18" customHeight="1" x14ac:dyDescent="0.2">
      <c r="A65" s="60">
        <v>8.509999999999998</v>
      </c>
      <c r="B65" s="60">
        <v>5754</v>
      </c>
      <c r="C65" s="60">
        <f t="shared" si="0"/>
        <v>112.50999999999999</v>
      </c>
    </row>
    <row r="66" spans="1:3" ht="18" customHeight="1" x14ac:dyDescent="0.2">
      <c r="A66" s="60">
        <v>8.5199999999999978</v>
      </c>
      <c r="B66" s="60">
        <v>5768</v>
      </c>
      <c r="C66" s="60">
        <f t="shared" si="0"/>
        <v>112.52</v>
      </c>
    </row>
    <row r="67" spans="1:3" ht="18" customHeight="1" x14ac:dyDescent="0.2">
      <c r="A67" s="60">
        <v>8.5299999999999976</v>
      </c>
      <c r="B67" s="60">
        <v>5782</v>
      </c>
      <c r="C67" s="60">
        <f t="shared" si="0"/>
        <v>112.53</v>
      </c>
    </row>
    <row r="68" spans="1:3" ht="18" customHeight="1" x14ac:dyDescent="0.2">
      <c r="A68" s="60">
        <v>8.5399999999999974</v>
      </c>
      <c r="B68" s="60">
        <v>5796</v>
      </c>
      <c r="C68" s="60">
        <f t="shared" si="0"/>
        <v>112.53999999999999</v>
      </c>
    </row>
    <row r="69" spans="1:3" ht="18" customHeight="1" x14ac:dyDescent="0.2">
      <c r="A69" s="60">
        <v>8.5499999999999972</v>
      </c>
      <c r="B69" s="60">
        <v>5810</v>
      </c>
      <c r="C69" s="60">
        <f t="shared" si="0"/>
        <v>112.55</v>
      </c>
    </row>
    <row r="70" spans="1:3" ht="18" customHeight="1" x14ac:dyDescent="0.2">
      <c r="A70" s="60">
        <v>8.5599999999999969</v>
      </c>
      <c r="B70" s="60">
        <v>5824</v>
      </c>
      <c r="C70" s="60">
        <f t="shared" si="0"/>
        <v>112.56</v>
      </c>
    </row>
    <row r="71" spans="1:3" ht="18" customHeight="1" x14ac:dyDescent="0.2">
      <c r="A71" s="60">
        <v>8.5699999999999967</v>
      </c>
      <c r="B71" s="60">
        <v>5838</v>
      </c>
      <c r="C71" s="60">
        <f t="shared" si="0"/>
        <v>112.57</v>
      </c>
    </row>
    <row r="72" spans="1:3" ht="18" customHeight="1" x14ac:dyDescent="0.2">
      <c r="A72" s="60">
        <v>8.5799999999999965</v>
      </c>
      <c r="B72" s="60">
        <v>5852</v>
      </c>
      <c r="C72" s="60">
        <f t="shared" si="0"/>
        <v>112.58</v>
      </c>
    </row>
    <row r="73" spans="1:3" ht="18" customHeight="1" x14ac:dyDescent="0.2">
      <c r="A73" s="60">
        <v>8.5899999999999963</v>
      </c>
      <c r="B73" s="60">
        <v>5866</v>
      </c>
      <c r="C73" s="60">
        <f t="shared" si="0"/>
        <v>112.59</v>
      </c>
    </row>
    <row r="74" spans="1:3" ht="18" customHeight="1" x14ac:dyDescent="0.2">
      <c r="A74" s="60">
        <v>8.5999999999999961</v>
      </c>
      <c r="B74" s="60">
        <v>5880</v>
      </c>
      <c r="C74" s="60">
        <f t="shared" si="0"/>
        <v>112.6</v>
      </c>
    </row>
    <row r="75" spans="1:3" ht="18" customHeight="1" x14ac:dyDescent="0.2">
      <c r="A75" s="60">
        <v>8.6099999999999959</v>
      </c>
      <c r="B75" s="60">
        <v>5894</v>
      </c>
      <c r="C75" s="60">
        <f t="shared" si="0"/>
        <v>112.61</v>
      </c>
    </row>
    <row r="76" spans="1:3" ht="18" customHeight="1" x14ac:dyDescent="0.2">
      <c r="A76" s="60">
        <v>8.6199999999999957</v>
      </c>
      <c r="B76" s="60">
        <v>5908</v>
      </c>
      <c r="C76" s="60">
        <f t="shared" si="0"/>
        <v>112.61999999999999</v>
      </c>
    </row>
    <row r="77" spans="1:3" ht="18" customHeight="1" x14ac:dyDescent="0.2">
      <c r="A77" s="60">
        <v>8.6299999999999955</v>
      </c>
      <c r="B77" s="60">
        <v>5922</v>
      </c>
      <c r="C77" s="60">
        <f t="shared" si="0"/>
        <v>112.63</v>
      </c>
    </row>
    <row r="78" spans="1:3" ht="18" customHeight="1" x14ac:dyDescent="0.2">
      <c r="A78" s="60">
        <v>8.6399999999999952</v>
      </c>
      <c r="B78" s="60">
        <v>5936</v>
      </c>
      <c r="C78" s="60">
        <f t="shared" si="0"/>
        <v>112.64</v>
      </c>
    </row>
    <row r="79" spans="1:3" ht="18" customHeight="1" x14ac:dyDescent="0.2">
      <c r="A79" s="60">
        <v>8.649999999999995</v>
      </c>
      <c r="B79" s="60">
        <v>5950</v>
      </c>
      <c r="C79" s="60">
        <f t="shared" ref="C79:C142" si="1">+A79+104</f>
        <v>112.64999999999999</v>
      </c>
    </row>
    <row r="80" spans="1:3" ht="18" customHeight="1" x14ac:dyDescent="0.2">
      <c r="A80" s="60">
        <v>8.6599999999999948</v>
      </c>
      <c r="B80" s="60">
        <v>5964</v>
      </c>
      <c r="C80" s="60">
        <f t="shared" si="1"/>
        <v>112.66</v>
      </c>
    </row>
    <row r="81" spans="1:3" ht="18" customHeight="1" x14ac:dyDescent="0.2">
      <c r="A81" s="60">
        <v>8.6699999999999946</v>
      </c>
      <c r="B81" s="60">
        <v>5978</v>
      </c>
      <c r="C81" s="60">
        <f t="shared" si="1"/>
        <v>112.66999999999999</v>
      </c>
    </row>
    <row r="82" spans="1:3" ht="18" customHeight="1" x14ac:dyDescent="0.2">
      <c r="A82" s="60">
        <v>8.6799999999999944</v>
      </c>
      <c r="B82" s="60">
        <v>5992</v>
      </c>
      <c r="C82" s="60">
        <f t="shared" si="1"/>
        <v>112.67999999999999</v>
      </c>
    </row>
    <row r="83" spans="1:3" ht="18" customHeight="1" x14ac:dyDescent="0.2">
      <c r="A83" s="60">
        <v>8.6899999999999942</v>
      </c>
      <c r="B83" s="60">
        <v>6006</v>
      </c>
      <c r="C83" s="60">
        <f t="shared" si="1"/>
        <v>112.69</v>
      </c>
    </row>
    <row r="84" spans="1:3" ht="18" customHeight="1" x14ac:dyDescent="0.2">
      <c r="A84" s="60">
        <v>8.699999999999994</v>
      </c>
      <c r="B84" s="60">
        <v>6020</v>
      </c>
      <c r="C84" s="60">
        <f t="shared" si="1"/>
        <v>112.69999999999999</v>
      </c>
    </row>
    <row r="85" spans="1:3" ht="18" customHeight="1" x14ac:dyDescent="0.2">
      <c r="A85" s="60">
        <v>8.7099999999999937</v>
      </c>
      <c r="B85" s="60">
        <v>6034</v>
      </c>
      <c r="C85" s="60">
        <f t="shared" si="1"/>
        <v>112.71</v>
      </c>
    </row>
    <row r="86" spans="1:3" ht="18" customHeight="1" x14ac:dyDescent="0.2">
      <c r="A86" s="60">
        <v>8.7199999999999935</v>
      </c>
      <c r="B86" s="60">
        <v>6048</v>
      </c>
      <c r="C86" s="60">
        <f t="shared" si="1"/>
        <v>112.72</v>
      </c>
    </row>
    <row r="87" spans="1:3" ht="18" customHeight="1" x14ac:dyDescent="0.2">
      <c r="A87" s="60">
        <v>8.7299999999999933</v>
      </c>
      <c r="B87" s="60">
        <v>6062</v>
      </c>
      <c r="C87" s="60">
        <f t="shared" si="1"/>
        <v>112.72999999999999</v>
      </c>
    </row>
    <row r="88" spans="1:3" ht="18" customHeight="1" x14ac:dyDescent="0.2">
      <c r="A88" s="60">
        <v>8.7399999999999931</v>
      </c>
      <c r="B88" s="60">
        <v>6076</v>
      </c>
      <c r="C88" s="60">
        <f t="shared" si="1"/>
        <v>112.74</v>
      </c>
    </row>
    <row r="89" spans="1:3" ht="18" customHeight="1" x14ac:dyDescent="0.2">
      <c r="A89" s="60">
        <v>8.7499999999999929</v>
      </c>
      <c r="B89" s="60">
        <v>6090</v>
      </c>
      <c r="C89" s="60">
        <f t="shared" si="1"/>
        <v>112.75</v>
      </c>
    </row>
    <row r="90" spans="1:3" ht="18" customHeight="1" x14ac:dyDescent="0.2">
      <c r="A90" s="60">
        <v>8.7599999999999927</v>
      </c>
      <c r="B90" s="60">
        <v>6104</v>
      </c>
      <c r="C90" s="60">
        <f t="shared" si="1"/>
        <v>112.75999999999999</v>
      </c>
    </row>
    <row r="91" spans="1:3" ht="18" customHeight="1" x14ac:dyDescent="0.2">
      <c r="A91" s="60">
        <v>8.7699999999999925</v>
      </c>
      <c r="B91" s="60">
        <v>6118</v>
      </c>
      <c r="C91" s="60">
        <f t="shared" si="1"/>
        <v>112.77</v>
      </c>
    </row>
    <row r="92" spans="1:3" ht="18" customHeight="1" x14ac:dyDescent="0.2">
      <c r="A92" s="60">
        <v>8.7799999999999923</v>
      </c>
      <c r="B92" s="60">
        <v>6132</v>
      </c>
      <c r="C92" s="60">
        <f t="shared" si="1"/>
        <v>112.77999999999999</v>
      </c>
    </row>
    <row r="93" spans="1:3" ht="18" customHeight="1" x14ac:dyDescent="0.2">
      <c r="A93" s="60">
        <v>8.789999999999992</v>
      </c>
      <c r="B93" s="60">
        <v>6146</v>
      </c>
      <c r="C93" s="60">
        <f t="shared" si="1"/>
        <v>112.78999999999999</v>
      </c>
    </row>
    <row r="94" spans="1:3" ht="18" customHeight="1" x14ac:dyDescent="0.2">
      <c r="A94" s="60">
        <v>8.7999999999999918</v>
      </c>
      <c r="B94" s="60">
        <v>6160</v>
      </c>
      <c r="C94" s="60">
        <f t="shared" si="1"/>
        <v>112.8</v>
      </c>
    </row>
    <row r="95" spans="1:3" ht="18" customHeight="1" x14ac:dyDescent="0.2">
      <c r="A95" s="60">
        <v>8.8099999999999916</v>
      </c>
      <c r="B95" s="60">
        <v>6174</v>
      </c>
      <c r="C95" s="60">
        <f t="shared" si="1"/>
        <v>112.80999999999999</v>
      </c>
    </row>
    <row r="96" spans="1:3" ht="18" customHeight="1" x14ac:dyDescent="0.2">
      <c r="A96" s="60">
        <v>8.8199999999999914</v>
      </c>
      <c r="B96" s="60">
        <v>6188</v>
      </c>
      <c r="C96" s="60">
        <f t="shared" si="1"/>
        <v>112.82</v>
      </c>
    </row>
    <row r="97" spans="1:3" ht="18" customHeight="1" x14ac:dyDescent="0.2">
      <c r="A97" s="60">
        <v>8.8299999999999912</v>
      </c>
      <c r="B97" s="60">
        <v>6202</v>
      </c>
      <c r="C97" s="60">
        <f t="shared" si="1"/>
        <v>112.82999999999998</v>
      </c>
    </row>
    <row r="98" spans="1:3" ht="18" customHeight="1" x14ac:dyDescent="0.2">
      <c r="A98" s="60">
        <v>8.839999999999991</v>
      </c>
      <c r="B98" s="60">
        <v>6216</v>
      </c>
      <c r="C98" s="60">
        <f t="shared" si="1"/>
        <v>112.83999999999999</v>
      </c>
    </row>
    <row r="99" spans="1:3" ht="18" customHeight="1" x14ac:dyDescent="0.2">
      <c r="A99" s="60">
        <v>8.8499999999999908</v>
      </c>
      <c r="B99" s="60">
        <v>6230</v>
      </c>
      <c r="C99" s="60">
        <f t="shared" si="1"/>
        <v>112.85</v>
      </c>
    </row>
    <row r="100" spans="1:3" ht="18" customHeight="1" x14ac:dyDescent="0.2">
      <c r="A100" s="60">
        <v>8.8599999999999905</v>
      </c>
      <c r="B100" s="60">
        <v>6244</v>
      </c>
      <c r="C100" s="60">
        <f t="shared" si="1"/>
        <v>112.85999999999999</v>
      </c>
    </row>
    <row r="101" spans="1:3" ht="18" customHeight="1" x14ac:dyDescent="0.2">
      <c r="A101" s="60">
        <v>8.8699999999999903</v>
      </c>
      <c r="B101" s="60">
        <v>6258</v>
      </c>
      <c r="C101" s="60">
        <f t="shared" si="1"/>
        <v>112.86999999999999</v>
      </c>
    </row>
    <row r="102" spans="1:3" ht="18" customHeight="1" x14ac:dyDescent="0.2">
      <c r="A102" s="60">
        <v>8.8799999999999901</v>
      </c>
      <c r="B102" s="60">
        <v>6272</v>
      </c>
      <c r="C102" s="60">
        <f t="shared" si="1"/>
        <v>112.88</v>
      </c>
    </row>
    <row r="103" spans="1:3" ht="18" customHeight="1" x14ac:dyDescent="0.2">
      <c r="A103" s="60">
        <v>8.8899999999999899</v>
      </c>
      <c r="B103" s="60">
        <v>6286</v>
      </c>
      <c r="C103" s="60">
        <f t="shared" si="1"/>
        <v>112.88999999999999</v>
      </c>
    </row>
    <row r="104" spans="1:3" ht="18" customHeight="1" x14ac:dyDescent="0.2">
      <c r="A104" s="60">
        <v>8.8999999999999897</v>
      </c>
      <c r="B104" s="60">
        <v>6300</v>
      </c>
      <c r="C104" s="60">
        <f t="shared" si="1"/>
        <v>112.89999999999999</v>
      </c>
    </row>
    <row r="105" spans="1:3" ht="18" customHeight="1" x14ac:dyDescent="0.2">
      <c r="A105" s="60">
        <v>8.9099999999999895</v>
      </c>
      <c r="B105" s="60">
        <v>6314</v>
      </c>
      <c r="C105" s="60">
        <f t="shared" si="1"/>
        <v>112.91</v>
      </c>
    </row>
    <row r="106" spans="1:3" ht="18" customHeight="1" x14ac:dyDescent="0.2">
      <c r="A106" s="60">
        <v>8.9199999999999893</v>
      </c>
      <c r="B106" s="60">
        <v>6328</v>
      </c>
      <c r="C106" s="60">
        <f t="shared" si="1"/>
        <v>112.91999999999999</v>
      </c>
    </row>
    <row r="107" spans="1:3" ht="18" customHeight="1" x14ac:dyDescent="0.2">
      <c r="A107" s="60">
        <v>8.9299999999999891</v>
      </c>
      <c r="B107" s="60">
        <v>6342</v>
      </c>
      <c r="C107" s="60">
        <f t="shared" si="1"/>
        <v>112.92999999999999</v>
      </c>
    </row>
    <row r="108" spans="1:3" ht="18" customHeight="1" x14ac:dyDescent="0.2">
      <c r="A108" s="60">
        <v>8.9399999999999888</v>
      </c>
      <c r="B108" s="60">
        <v>6356</v>
      </c>
      <c r="C108" s="60">
        <f t="shared" si="1"/>
        <v>112.93999999999998</v>
      </c>
    </row>
    <row r="109" spans="1:3" ht="18" customHeight="1" x14ac:dyDescent="0.2">
      <c r="A109" s="60">
        <v>8.9499999999999886</v>
      </c>
      <c r="B109" s="60">
        <v>6370</v>
      </c>
      <c r="C109" s="60">
        <f t="shared" si="1"/>
        <v>112.94999999999999</v>
      </c>
    </row>
    <row r="110" spans="1:3" ht="18" customHeight="1" x14ac:dyDescent="0.2">
      <c r="A110" s="60">
        <v>8.9599999999999884</v>
      </c>
      <c r="B110" s="60">
        <v>6384</v>
      </c>
      <c r="C110" s="60">
        <f t="shared" si="1"/>
        <v>112.96</v>
      </c>
    </row>
    <row r="111" spans="1:3" ht="18" customHeight="1" x14ac:dyDescent="0.2">
      <c r="A111" s="60">
        <v>8.9699999999999882</v>
      </c>
      <c r="B111" s="60">
        <v>6398</v>
      </c>
      <c r="C111" s="60">
        <f t="shared" si="1"/>
        <v>112.96999999999998</v>
      </c>
    </row>
    <row r="112" spans="1:3" ht="18" customHeight="1" x14ac:dyDescent="0.2">
      <c r="A112" s="60">
        <v>8.979999999999988</v>
      </c>
      <c r="B112" s="60">
        <v>6412</v>
      </c>
      <c r="C112" s="60">
        <f t="shared" si="1"/>
        <v>112.97999999999999</v>
      </c>
    </row>
    <row r="113" spans="1:5" ht="18" customHeight="1" x14ac:dyDescent="0.2">
      <c r="A113" s="60">
        <v>8.9899999999999878</v>
      </c>
      <c r="B113" s="60">
        <v>6426</v>
      </c>
      <c r="C113" s="60">
        <f t="shared" si="1"/>
        <v>112.98999999999998</v>
      </c>
    </row>
    <row r="114" spans="1:5" ht="18" customHeight="1" x14ac:dyDescent="0.2">
      <c r="A114" s="60">
        <v>8.9999999999999876</v>
      </c>
      <c r="B114" s="60">
        <v>6440</v>
      </c>
      <c r="C114" s="60">
        <f t="shared" si="1"/>
        <v>112.99999999999999</v>
      </c>
    </row>
    <row r="115" spans="1:5" ht="18" customHeight="1" x14ac:dyDescent="0.2">
      <c r="A115" s="60">
        <v>9.0099999999999874</v>
      </c>
      <c r="B115" s="60">
        <v>6454</v>
      </c>
      <c r="C115" s="60">
        <f t="shared" si="1"/>
        <v>113.00999999999999</v>
      </c>
    </row>
    <row r="116" spans="1:5" ht="18" customHeight="1" x14ac:dyDescent="0.2">
      <c r="A116" s="60">
        <v>9.0199999999999871</v>
      </c>
      <c r="B116" s="60">
        <v>6468</v>
      </c>
      <c r="C116" s="60">
        <f t="shared" si="1"/>
        <v>113.01999999999998</v>
      </c>
      <c r="E116" s="60">
        <f>+B116*1.03</f>
        <v>6662.04</v>
      </c>
    </row>
    <row r="117" spans="1:5" ht="18" customHeight="1" x14ac:dyDescent="0.2">
      <c r="A117" s="60">
        <v>9.0299999999999869</v>
      </c>
      <c r="B117" s="60">
        <v>6482</v>
      </c>
      <c r="C117" s="60">
        <f t="shared" si="1"/>
        <v>113.02999999999999</v>
      </c>
    </row>
    <row r="118" spans="1:5" ht="18" customHeight="1" x14ac:dyDescent="0.2">
      <c r="A118" s="60">
        <v>9.0399999999999867</v>
      </c>
      <c r="B118" s="60">
        <v>6496</v>
      </c>
      <c r="C118" s="60">
        <f t="shared" si="1"/>
        <v>113.03999999999999</v>
      </c>
    </row>
    <row r="119" spans="1:5" ht="18" customHeight="1" x14ac:dyDescent="0.2">
      <c r="A119" s="60">
        <v>9.0499999999999865</v>
      </c>
      <c r="B119" s="60">
        <v>6510</v>
      </c>
      <c r="C119" s="60">
        <f t="shared" si="1"/>
        <v>113.04999999999998</v>
      </c>
    </row>
    <row r="120" spans="1:5" ht="18" customHeight="1" x14ac:dyDescent="0.2">
      <c r="A120" s="60">
        <v>9.0599999999999863</v>
      </c>
      <c r="B120" s="60">
        <v>6524</v>
      </c>
      <c r="C120" s="60">
        <f t="shared" si="1"/>
        <v>113.05999999999999</v>
      </c>
    </row>
    <row r="121" spans="1:5" ht="18" customHeight="1" x14ac:dyDescent="0.2">
      <c r="A121" s="60">
        <v>9.0699999999999861</v>
      </c>
      <c r="B121" s="60">
        <v>6538</v>
      </c>
      <c r="C121" s="60">
        <f t="shared" si="1"/>
        <v>113.07</v>
      </c>
    </row>
    <row r="122" spans="1:5" ht="18" customHeight="1" x14ac:dyDescent="0.2">
      <c r="A122" s="60">
        <v>9.0799999999999859</v>
      </c>
      <c r="B122" s="60">
        <v>6552</v>
      </c>
      <c r="C122" s="60">
        <f t="shared" si="1"/>
        <v>113.07999999999998</v>
      </c>
      <c r="E122" s="60">
        <f>+B122*1.03</f>
        <v>6748.56</v>
      </c>
    </row>
    <row r="123" spans="1:5" ht="18" customHeight="1" x14ac:dyDescent="0.2">
      <c r="A123" s="60">
        <v>9.0899999999999856</v>
      </c>
      <c r="B123" s="60">
        <v>6566</v>
      </c>
      <c r="C123" s="60">
        <f t="shared" si="1"/>
        <v>113.08999999999999</v>
      </c>
      <c r="E123" s="60">
        <f>+FORECAST(E122,B122:B123,A122:A123)</f>
        <v>9441824.0000002012</v>
      </c>
    </row>
    <row r="124" spans="1:5" ht="18" customHeight="1" x14ac:dyDescent="0.2">
      <c r="A124" s="60">
        <v>9.0999999999999854</v>
      </c>
      <c r="B124" s="60">
        <v>6580</v>
      </c>
      <c r="C124" s="60">
        <f t="shared" si="1"/>
        <v>113.09999999999998</v>
      </c>
      <c r="D124" s="67"/>
    </row>
    <row r="125" spans="1:5" ht="18" customHeight="1" x14ac:dyDescent="0.2">
      <c r="A125" s="60">
        <v>9.1099999999999852</v>
      </c>
      <c r="B125" s="60">
        <v>6594</v>
      </c>
      <c r="C125" s="60">
        <f t="shared" si="1"/>
        <v>113.10999999999999</v>
      </c>
    </row>
    <row r="126" spans="1:5" ht="18" customHeight="1" x14ac:dyDescent="0.2">
      <c r="A126" s="60">
        <v>9.119999999999985</v>
      </c>
      <c r="B126" s="60">
        <v>6608</v>
      </c>
      <c r="C126" s="60">
        <f t="shared" si="1"/>
        <v>113.11999999999999</v>
      </c>
    </row>
    <row r="127" spans="1:5" ht="18" customHeight="1" x14ac:dyDescent="0.2">
      <c r="A127" s="60">
        <v>9.1299999999999848</v>
      </c>
      <c r="B127" s="60">
        <v>6622</v>
      </c>
      <c r="C127" s="60">
        <f t="shared" si="1"/>
        <v>113.12999999999998</v>
      </c>
    </row>
    <row r="128" spans="1:5" ht="18" customHeight="1" x14ac:dyDescent="0.2">
      <c r="A128" s="60">
        <v>9.1399999999999846</v>
      </c>
      <c r="B128" s="60">
        <v>6636</v>
      </c>
      <c r="C128" s="60">
        <f t="shared" si="1"/>
        <v>113.13999999999999</v>
      </c>
    </row>
    <row r="129" spans="1:3" ht="18" customHeight="1" x14ac:dyDescent="0.2">
      <c r="A129" s="60">
        <v>9.1499999999999844</v>
      </c>
      <c r="B129" s="60">
        <v>6650</v>
      </c>
      <c r="C129" s="60">
        <f t="shared" si="1"/>
        <v>113.14999999999998</v>
      </c>
    </row>
    <row r="130" spans="1:3" ht="18" customHeight="1" x14ac:dyDescent="0.2">
      <c r="A130" s="60">
        <v>9.1599999999999842</v>
      </c>
      <c r="B130" s="60">
        <v>6664</v>
      </c>
      <c r="C130" s="60">
        <f t="shared" si="1"/>
        <v>113.15999999999998</v>
      </c>
    </row>
    <row r="131" spans="1:3" ht="18" customHeight="1" x14ac:dyDescent="0.2">
      <c r="A131" s="60">
        <v>9.1699999999999839</v>
      </c>
      <c r="B131" s="60">
        <v>6678</v>
      </c>
      <c r="C131" s="60">
        <f t="shared" si="1"/>
        <v>113.16999999999999</v>
      </c>
    </row>
    <row r="132" spans="1:3" ht="18" customHeight="1" x14ac:dyDescent="0.2">
      <c r="A132" s="60">
        <v>9.1799999999999837</v>
      </c>
      <c r="B132" s="60">
        <v>6692</v>
      </c>
      <c r="C132" s="60">
        <f t="shared" si="1"/>
        <v>113.17999999999998</v>
      </c>
    </row>
    <row r="133" spans="1:3" ht="18" customHeight="1" x14ac:dyDescent="0.2">
      <c r="A133" s="60">
        <v>9.1899999999999835</v>
      </c>
      <c r="B133" s="60">
        <v>6706</v>
      </c>
      <c r="C133" s="60">
        <f t="shared" si="1"/>
        <v>113.18999999999998</v>
      </c>
    </row>
    <row r="134" spans="1:3" ht="18" customHeight="1" x14ac:dyDescent="0.2">
      <c r="A134" s="60">
        <v>9.1999999999999833</v>
      </c>
      <c r="B134" s="60">
        <v>6720</v>
      </c>
      <c r="C134" s="60">
        <f t="shared" si="1"/>
        <v>113.19999999999999</v>
      </c>
    </row>
    <row r="135" spans="1:3" ht="18" customHeight="1" x14ac:dyDescent="0.2">
      <c r="A135" s="60">
        <v>9.2099999999999831</v>
      </c>
      <c r="B135" s="60">
        <v>6734</v>
      </c>
      <c r="C135" s="60">
        <f t="shared" si="1"/>
        <v>113.20999999999998</v>
      </c>
    </row>
    <row r="136" spans="1:3" ht="18" customHeight="1" x14ac:dyDescent="0.2">
      <c r="A136" s="60">
        <v>9.2199999999999829</v>
      </c>
      <c r="B136" s="60">
        <v>6748</v>
      </c>
      <c r="C136" s="60">
        <f t="shared" si="1"/>
        <v>113.21999999999998</v>
      </c>
    </row>
    <row r="137" spans="1:3" ht="18" customHeight="1" x14ac:dyDescent="0.2">
      <c r="A137" s="60">
        <v>9.2299999999999827</v>
      </c>
      <c r="B137" s="60">
        <v>6762</v>
      </c>
      <c r="C137" s="60">
        <f t="shared" si="1"/>
        <v>113.22999999999999</v>
      </c>
    </row>
    <row r="138" spans="1:3" ht="18" customHeight="1" x14ac:dyDescent="0.2">
      <c r="A138" s="60">
        <v>9.2399999999999824</v>
      </c>
      <c r="B138" s="60">
        <v>6776</v>
      </c>
      <c r="C138" s="60">
        <f t="shared" si="1"/>
        <v>113.23999999999998</v>
      </c>
    </row>
    <row r="139" spans="1:3" ht="18" customHeight="1" x14ac:dyDescent="0.2">
      <c r="A139" s="60">
        <v>9.2499999999999822</v>
      </c>
      <c r="B139" s="60">
        <v>6790</v>
      </c>
      <c r="C139" s="60">
        <f t="shared" si="1"/>
        <v>113.24999999999999</v>
      </c>
    </row>
    <row r="140" spans="1:3" ht="18" customHeight="1" x14ac:dyDescent="0.2">
      <c r="A140" s="60">
        <v>9.259999999999982</v>
      </c>
      <c r="B140" s="60">
        <v>6804</v>
      </c>
      <c r="C140" s="60">
        <f t="shared" si="1"/>
        <v>113.25999999999998</v>
      </c>
    </row>
    <row r="141" spans="1:3" ht="18" customHeight="1" x14ac:dyDescent="0.2">
      <c r="A141" s="60">
        <v>9.2699999999999818</v>
      </c>
      <c r="B141" s="60">
        <v>6818</v>
      </c>
      <c r="C141" s="60">
        <f t="shared" si="1"/>
        <v>113.26999999999998</v>
      </c>
    </row>
    <row r="142" spans="1:3" ht="18" customHeight="1" x14ac:dyDescent="0.2">
      <c r="A142" s="60">
        <v>9.2799999999999816</v>
      </c>
      <c r="B142" s="60">
        <v>6832</v>
      </c>
      <c r="C142" s="60">
        <f t="shared" si="1"/>
        <v>113.27999999999999</v>
      </c>
    </row>
    <row r="143" spans="1:3" ht="18" customHeight="1" x14ac:dyDescent="0.2">
      <c r="A143" s="60">
        <v>9.2899999999999814</v>
      </c>
      <c r="B143" s="60">
        <v>6846</v>
      </c>
      <c r="C143" s="60">
        <f t="shared" ref="C143:C206" si="2">+A143+104</f>
        <v>113.28999999999998</v>
      </c>
    </row>
    <row r="144" spans="1:3" ht="18" customHeight="1" x14ac:dyDescent="0.2">
      <c r="A144" s="60">
        <v>9.2999999999999812</v>
      </c>
      <c r="B144" s="60">
        <v>6860</v>
      </c>
      <c r="C144" s="60">
        <f t="shared" si="2"/>
        <v>113.29999999999998</v>
      </c>
    </row>
    <row r="145" spans="1:3" x14ac:dyDescent="0.2">
      <c r="A145" s="60">
        <v>9.309999999999981</v>
      </c>
      <c r="B145" s="60">
        <v>6874</v>
      </c>
      <c r="C145" s="60">
        <f t="shared" si="2"/>
        <v>113.30999999999997</v>
      </c>
    </row>
    <row r="146" spans="1:3" x14ac:dyDescent="0.2">
      <c r="A146" s="60">
        <v>9.3199999999999807</v>
      </c>
      <c r="B146" s="60">
        <v>6888</v>
      </c>
      <c r="C146" s="60">
        <f t="shared" si="2"/>
        <v>113.31999999999998</v>
      </c>
    </row>
    <row r="147" spans="1:3" x14ac:dyDescent="0.2">
      <c r="A147" s="60">
        <v>9.3299999999999805</v>
      </c>
      <c r="B147" s="60">
        <v>6902</v>
      </c>
      <c r="C147" s="60">
        <f t="shared" si="2"/>
        <v>113.32999999999998</v>
      </c>
    </row>
    <row r="148" spans="1:3" x14ac:dyDescent="0.2">
      <c r="A148" s="60">
        <v>9.3399999999999803</v>
      </c>
      <c r="B148" s="60">
        <v>6916</v>
      </c>
      <c r="C148" s="60">
        <f t="shared" si="2"/>
        <v>113.33999999999997</v>
      </c>
    </row>
    <row r="149" spans="1:3" x14ac:dyDescent="0.2">
      <c r="A149" s="60">
        <v>9.3499999999999801</v>
      </c>
      <c r="B149" s="60">
        <v>6930</v>
      </c>
      <c r="C149" s="60">
        <f t="shared" si="2"/>
        <v>113.34999999999998</v>
      </c>
    </row>
    <row r="150" spans="1:3" x14ac:dyDescent="0.2">
      <c r="A150" s="60">
        <v>9.3599999999999799</v>
      </c>
      <c r="B150" s="60">
        <v>6944</v>
      </c>
      <c r="C150" s="60">
        <f t="shared" si="2"/>
        <v>113.35999999999999</v>
      </c>
    </row>
    <row r="151" spans="1:3" x14ac:dyDescent="0.2">
      <c r="A151" s="60">
        <v>9.3699999999999797</v>
      </c>
      <c r="B151" s="60">
        <v>6958</v>
      </c>
      <c r="C151" s="60">
        <f t="shared" si="2"/>
        <v>113.36999999999998</v>
      </c>
    </row>
    <row r="152" spans="1:3" x14ac:dyDescent="0.2">
      <c r="A152" s="60">
        <v>9.3799999999999795</v>
      </c>
      <c r="B152" s="60">
        <v>6972</v>
      </c>
      <c r="C152" s="60">
        <f t="shared" si="2"/>
        <v>113.37999999999998</v>
      </c>
    </row>
    <row r="153" spans="1:3" x14ac:dyDescent="0.2">
      <c r="A153" s="60">
        <v>9.3899999999999793</v>
      </c>
      <c r="B153" s="60">
        <v>6986</v>
      </c>
      <c r="C153" s="60">
        <f t="shared" si="2"/>
        <v>113.38999999999999</v>
      </c>
    </row>
    <row r="154" spans="1:3" x14ac:dyDescent="0.2">
      <c r="A154" s="60">
        <v>9.399999999999979</v>
      </c>
      <c r="B154" s="60">
        <v>7000</v>
      </c>
      <c r="C154" s="60">
        <f t="shared" si="2"/>
        <v>113.39999999999998</v>
      </c>
    </row>
    <row r="155" spans="1:3" x14ac:dyDescent="0.2">
      <c r="A155" s="60">
        <v>9.4099999999999788</v>
      </c>
      <c r="B155" s="60">
        <v>7014</v>
      </c>
      <c r="C155" s="60">
        <f t="shared" si="2"/>
        <v>113.40999999999998</v>
      </c>
    </row>
    <row r="156" spans="1:3" x14ac:dyDescent="0.2">
      <c r="A156" s="60">
        <v>9.4199999999999786</v>
      </c>
      <c r="B156" s="60">
        <v>7028</v>
      </c>
      <c r="C156" s="60">
        <f t="shared" si="2"/>
        <v>113.41999999999997</v>
      </c>
    </row>
    <row r="157" spans="1:3" x14ac:dyDescent="0.2">
      <c r="A157" s="60">
        <v>9.4299999999999784</v>
      </c>
      <c r="B157" s="60">
        <v>7042</v>
      </c>
      <c r="C157" s="60">
        <f t="shared" si="2"/>
        <v>113.42999999999998</v>
      </c>
    </row>
    <row r="158" spans="1:3" x14ac:dyDescent="0.2">
      <c r="A158" s="60">
        <v>9.4399999999999782</v>
      </c>
      <c r="B158" s="60">
        <v>7056</v>
      </c>
      <c r="C158" s="60">
        <f t="shared" si="2"/>
        <v>113.43999999999998</v>
      </c>
    </row>
    <row r="159" spans="1:3" x14ac:dyDescent="0.2">
      <c r="A159" s="60">
        <v>9.449999999999978</v>
      </c>
      <c r="B159" s="60">
        <v>7070</v>
      </c>
      <c r="C159" s="60">
        <f t="shared" si="2"/>
        <v>113.44999999999997</v>
      </c>
    </row>
    <row r="160" spans="1:3" x14ac:dyDescent="0.2">
      <c r="A160" s="60">
        <v>9.4599999999999778</v>
      </c>
      <c r="B160" s="60">
        <v>7084</v>
      </c>
      <c r="C160" s="60">
        <f t="shared" si="2"/>
        <v>113.45999999999998</v>
      </c>
    </row>
    <row r="161" spans="1:3" ht="18" customHeight="1" x14ac:dyDescent="0.2">
      <c r="A161" s="60">
        <v>9.4699999999999775</v>
      </c>
      <c r="B161" s="60">
        <v>7098</v>
      </c>
      <c r="C161" s="60">
        <f t="shared" si="2"/>
        <v>113.46999999999997</v>
      </c>
    </row>
    <row r="162" spans="1:3" ht="18" customHeight="1" x14ac:dyDescent="0.2">
      <c r="A162" s="60">
        <v>9.4799999999999773</v>
      </c>
      <c r="B162" s="60">
        <v>7112</v>
      </c>
      <c r="C162" s="60">
        <f t="shared" si="2"/>
        <v>113.47999999999998</v>
      </c>
    </row>
    <row r="163" spans="1:3" ht="18" customHeight="1" x14ac:dyDescent="0.2">
      <c r="A163" s="60">
        <v>9.4899999999999771</v>
      </c>
      <c r="B163" s="60">
        <v>7126</v>
      </c>
      <c r="C163" s="60">
        <f t="shared" si="2"/>
        <v>113.48999999999998</v>
      </c>
    </row>
    <row r="164" spans="1:3" ht="18" customHeight="1" x14ac:dyDescent="0.2">
      <c r="A164" s="60">
        <v>9.4999999999999769</v>
      </c>
      <c r="B164" s="60">
        <v>7140</v>
      </c>
      <c r="C164" s="60">
        <f t="shared" si="2"/>
        <v>113.49999999999997</v>
      </c>
    </row>
    <row r="165" spans="1:3" ht="18" customHeight="1" x14ac:dyDescent="0.2">
      <c r="A165" s="60">
        <v>9.5099999999999767</v>
      </c>
      <c r="B165" s="60">
        <v>7154</v>
      </c>
      <c r="C165" s="60">
        <f t="shared" si="2"/>
        <v>113.50999999999998</v>
      </c>
    </row>
    <row r="166" spans="1:3" ht="18" customHeight="1" x14ac:dyDescent="0.2">
      <c r="A166" s="60">
        <v>9.5199999999999765</v>
      </c>
      <c r="B166" s="60">
        <v>7168</v>
      </c>
      <c r="C166" s="60">
        <f t="shared" si="2"/>
        <v>113.51999999999998</v>
      </c>
    </row>
    <row r="167" spans="1:3" ht="18" customHeight="1" x14ac:dyDescent="0.2">
      <c r="A167" s="60">
        <v>9.5299999999999763</v>
      </c>
      <c r="B167" s="60">
        <v>7182</v>
      </c>
      <c r="C167" s="60">
        <f t="shared" si="2"/>
        <v>113.52999999999997</v>
      </c>
    </row>
    <row r="168" spans="1:3" ht="18" customHeight="1" x14ac:dyDescent="0.2">
      <c r="A168" s="60">
        <v>9.5399999999999761</v>
      </c>
      <c r="B168" s="60">
        <v>7196</v>
      </c>
      <c r="C168" s="60">
        <f t="shared" si="2"/>
        <v>113.53999999999998</v>
      </c>
    </row>
    <row r="169" spans="1:3" ht="18" customHeight="1" x14ac:dyDescent="0.2">
      <c r="A169" s="60">
        <v>9.5499999999999758</v>
      </c>
      <c r="B169" s="60">
        <v>7210</v>
      </c>
      <c r="C169" s="60">
        <f t="shared" si="2"/>
        <v>113.54999999999998</v>
      </c>
    </row>
    <row r="170" spans="1:3" ht="18" customHeight="1" x14ac:dyDescent="0.2">
      <c r="A170" s="60">
        <v>9.5599999999999756</v>
      </c>
      <c r="B170" s="60">
        <v>7224</v>
      </c>
      <c r="C170" s="60">
        <f t="shared" si="2"/>
        <v>113.55999999999997</v>
      </c>
    </row>
    <row r="171" spans="1:3" ht="18" customHeight="1" x14ac:dyDescent="0.2">
      <c r="A171" s="60">
        <v>9.5699999999999754</v>
      </c>
      <c r="B171" s="60">
        <v>7238</v>
      </c>
      <c r="C171" s="60">
        <f t="shared" si="2"/>
        <v>113.56999999999998</v>
      </c>
    </row>
    <row r="172" spans="1:3" ht="18" customHeight="1" x14ac:dyDescent="0.2">
      <c r="A172" s="60">
        <v>9.5799999999999752</v>
      </c>
      <c r="B172" s="60">
        <v>7252</v>
      </c>
      <c r="C172" s="60">
        <f t="shared" si="2"/>
        <v>113.57999999999997</v>
      </c>
    </row>
    <row r="173" spans="1:3" ht="18" customHeight="1" x14ac:dyDescent="0.2">
      <c r="A173" s="60">
        <v>9.589999999999975</v>
      </c>
      <c r="B173" s="60">
        <v>7266</v>
      </c>
      <c r="C173" s="60">
        <f t="shared" si="2"/>
        <v>113.58999999999997</v>
      </c>
    </row>
    <row r="174" spans="1:3" ht="18" customHeight="1" x14ac:dyDescent="0.2">
      <c r="A174" s="60">
        <v>9.5999999999999748</v>
      </c>
      <c r="B174" s="60">
        <v>7280</v>
      </c>
      <c r="C174" s="60">
        <f t="shared" si="2"/>
        <v>113.59999999999998</v>
      </c>
    </row>
    <row r="175" spans="1:3" ht="18" customHeight="1" x14ac:dyDescent="0.2">
      <c r="A175" s="60">
        <v>9.6099999999999746</v>
      </c>
      <c r="B175" s="60">
        <v>7294</v>
      </c>
      <c r="C175" s="60">
        <f t="shared" si="2"/>
        <v>113.60999999999997</v>
      </c>
    </row>
    <row r="176" spans="1:3" ht="18" customHeight="1" x14ac:dyDescent="0.2">
      <c r="A176" s="60">
        <v>9.6199999999999743</v>
      </c>
      <c r="B176" s="60">
        <v>7308</v>
      </c>
      <c r="C176" s="60">
        <f t="shared" si="2"/>
        <v>113.61999999999998</v>
      </c>
    </row>
    <row r="177" spans="1:3" ht="18" customHeight="1" x14ac:dyDescent="0.2">
      <c r="A177" s="60">
        <v>9.6299999999999741</v>
      </c>
      <c r="B177" s="60">
        <v>7322</v>
      </c>
      <c r="C177" s="60">
        <f t="shared" si="2"/>
        <v>113.62999999999997</v>
      </c>
    </row>
    <row r="178" spans="1:3" ht="18" customHeight="1" x14ac:dyDescent="0.2">
      <c r="A178" s="60">
        <v>9.6399999999999739</v>
      </c>
      <c r="B178" s="60">
        <v>7336</v>
      </c>
      <c r="C178" s="60">
        <f t="shared" si="2"/>
        <v>113.63999999999997</v>
      </c>
    </row>
    <row r="179" spans="1:3" ht="18" customHeight="1" x14ac:dyDescent="0.2">
      <c r="A179" s="60">
        <v>9.6499999999999737</v>
      </c>
      <c r="B179" s="60">
        <v>7350</v>
      </c>
      <c r="C179" s="60">
        <f t="shared" si="2"/>
        <v>113.64999999999998</v>
      </c>
    </row>
    <row r="180" spans="1:3" ht="18" customHeight="1" x14ac:dyDescent="0.2">
      <c r="A180" s="60">
        <v>9.6599999999999735</v>
      </c>
      <c r="B180" s="60">
        <v>7364</v>
      </c>
      <c r="C180" s="60">
        <f t="shared" si="2"/>
        <v>113.65999999999997</v>
      </c>
    </row>
    <row r="181" spans="1:3" ht="18" customHeight="1" x14ac:dyDescent="0.2">
      <c r="A181" s="60">
        <v>9.6699999999999733</v>
      </c>
      <c r="B181" s="60">
        <v>7378</v>
      </c>
      <c r="C181" s="60">
        <f t="shared" si="2"/>
        <v>113.66999999999997</v>
      </c>
    </row>
    <row r="182" spans="1:3" ht="18" customHeight="1" x14ac:dyDescent="0.2">
      <c r="A182" s="60">
        <v>9.6799999999999731</v>
      </c>
      <c r="B182" s="60">
        <v>7392</v>
      </c>
      <c r="C182" s="60">
        <f t="shared" si="2"/>
        <v>113.67999999999998</v>
      </c>
    </row>
    <row r="183" spans="1:3" ht="18" customHeight="1" x14ac:dyDescent="0.2">
      <c r="A183" s="60">
        <v>9.6899999999999729</v>
      </c>
      <c r="B183" s="60">
        <v>7406</v>
      </c>
      <c r="C183" s="60">
        <f t="shared" si="2"/>
        <v>113.68999999999997</v>
      </c>
    </row>
    <row r="184" spans="1:3" ht="18" customHeight="1" x14ac:dyDescent="0.2">
      <c r="A184" s="60">
        <v>9.6999999999999726</v>
      </c>
      <c r="B184" s="60">
        <v>7420</v>
      </c>
      <c r="C184" s="60">
        <f t="shared" si="2"/>
        <v>113.69999999999997</v>
      </c>
    </row>
    <row r="185" spans="1:3" ht="18" customHeight="1" x14ac:dyDescent="0.2">
      <c r="A185" s="60">
        <v>9.7099999999999724</v>
      </c>
      <c r="B185" s="60">
        <v>7434</v>
      </c>
      <c r="C185" s="60">
        <f t="shared" si="2"/>
        <v>113.70999999999998</v>
      </c>
    </row>
    <row r="186" spans="1:3" ht="18" customHeight="1" x14ac:dyDescent="0.2">
      <c r="A186" s="60">
        <v>9.7199999999999722</v>
      </c>
      <c r="B186" s="60">
        <v>7448</v>
      </c>
      <c r="C186" s="60">
        <f t="shared" si="2"/>
        <v>113.71999999999997</v>
      </c>
    </row>
    <row r="187" spans="1:3" ht="18" customHeight="1" x14ac:dyDescent="0.2">
      <c r="A187" s="60">
        <v>9.729999999999972</v>
      </c>
      <c r="B187" s="60">
        <v>7462</v>
      </c>
      <c r="C187" s="60">
        <f t="shared" si="2"/>
        <v>113.72999999999998</v>
      </c>
    </row>
    <row r="188" spans="1:3" ht="18" customHeight="1" x14ac:dyDescent="0.2">
      <c r="A188" s="60">
        <v>9.7399999999999718</v>
      </c>
      <c r="B188" s="60">
        <v>7476</v>
      </c>
      <c r="C188" s="60">
        <f t="shared" si="2"/>
        <v>113.73999999999997</v>
      </c>
    </row>
    <row r="189" spans="1:3" ht="18" customHeight="1" x14ac:dyDescent="0.2">
      <c r="A189" s="60">
        <v>9.7499999999999716</v>
      </c>
      <c r="B189" s="60">
        <v>7490</v>
      </c>
      <c r="C189" s="60">
        <f t="shared" si="2"/>
        <v>113.74999999999997</v>
      </c>
    </row>
    <row r="190" spans="1:3" ht="18" customHeight="1" x14ac:dyDescent="0.2">
      <c r="A190" s="60">
        <v>9.7599999999999714</v>
      </c>
      <c r="B190" s="60">
        <v>7504</v>
      </c>
      <c r="C190" s="60">
        <f t="shared" si="2"/>
        <v>113.75999999999998</v>
      </c>
    </row>
    <row r="191" spans="1:3" ht="18" customHeight="1" x14ac:dyDescent="0.2">
      <c r="A191" s="60">
        <v>9.7699999999999712</v>
      </c>
      <c r="B191" s="60">
        <v>7518</v>
      </c>
      <c r="C191" s="60">
        <f t="shared" si="2"/>
        <v>113.76999999999997</v>
      </c>
    </row>
    <row r="192" spans="1:3" ht="18" customHeight="1" x14ac:dyDescent="0.2">
      <c r="A192" s="60">
        <v>9.7799999999999709</v>
      </c>
      <c r="B192" s="60">
        <v>7532</v>
      </c>
      <c r="C192" s="60">
        <f t="shared" si="2"/>
        <v>113.77999999999997</v>
      </c>
    </row>
    <row r="193" spans="1:3" x14ac:dyDescent="0.2">
      <c r="A193" s="60">
        <v>9.7899999999999707</v>
      </c>
      <c r="B193" s="60">
        <v>7546</v>
      </c>
      <c r="C193" s="60">
        <f t="shared" si="2"/>
        <v>113.78999999999996</v>
      </c>
    </row>
    <row r="194" spans="1:3" x14ac:dyDescent="0.2">
      <c r="A194" s="60">
        <v>9.7999999999999705</v>
      </c>
      <c r="B194" s="60">
        <v>7560</v>
      </c>
      <c r="C194" s="60">
        <f t="shared" si="2"/>
        <v>113.79999999999997</v>
      </c>
    </row>
    <row r="195" spans="1:3" x14ac:dyDescent="0.2">
      <c r="A195" s="60">
        <v>9.8099999999999703</v>
      </c>
      <c r="B195" s="60">
        <v>7574</v>
      </c>
      <c r="C195" s="60">
        <f t="shared" si="2"/>
        <v>113.80999999999997</v>
      </c>
    </row>
    <row r="196" spans="1:3" x14ac:dyDescent="0.2">
      <c r="A196" s="60">
        <v>9.8199999999999701</v>
      </c>
      <c r="B196" s="60">
        <v>7588</v>
      </c>
      <c r="C196" s="60">
        <f t="shared" si="2"/>
        <v>113.81999999999996</v>
      </c>
    </row>
    <row r="197" spans="1:3" x14ac:dyDescent="0.2">
      <c r="A197" s="60">
        <v>9.8299999999999699</v>
      </c>
      <c r="B197" s="60">
        <v>7602</v>
      </c>
      <c r="C197" s="60">
        <f t="shared" si="2"/>
        <v>113.82999999999997</v>
      </c>
    </row>
    <row r="198" spans="1:3" x14ac:dyDescent="0.2">
      <c r="A198" s="60">
        <v>9.8399999999999697</v>
      </c>
      <c r="B198" s="60">
        <v>7616</v>
      </c>
      <c r="C198" s="60">
        <f t="shared" si="2"/>
        <v>113.83999999999997</v>
      </c>
    </row>
    <row r="199" spans="1:3" x14ac:dyDescent="0.2">
      <c r="A199" s="60">
        <v>9.8499999999999694</v>
      </c>
      <c r="B199" s="60">
        <v>7630</v>
      </c>
      <c r="C199" s="60">
        <f t="shared" si="2"/>
        <v>113.84999999999997</v>
      </c>
    </row>
    <row r="200" spans="1:3" x14ac:dyDescent="0.2">
      <c r="A200" s="60">
        <v>9.8599999999999692</v>
      </c>
      <c r="B200" s="60">
        <v>7644</v>
      </c>
      <c r="C200" s="60">
        <f t="shared" si="2"/>
        <v>113.85999999999997</v>
      </c>
    </row>
    <row r="201" spans="1:3" x14ac:dyDescent="0.2">
      <c r="A201" s="60">
        <v>9.869999999999969</v>
      </c>
      <c r="B201" s="60">
        <v>7658</v>
      </c>
      <c r="C201" s="60">
        <f t="shared" si="2"/>
        <v>113.86999999999998</v>
      </c>
    </row>
    <row r="202" spans="1:3" x14ac:dyDescent="0.2">
      <c r="A202" s="60">
        <v>9.8799999999999688</v>
      </c>
      <c r="B202" s="60">
        <v>7672</v>
      </c>
      <c r="C202" s="60">
        <f t="shared" si="2"/>
        <v>113.87999999999997</v>
      </c>
    </row>
    <row r="203" spans="1:3" x14ac:dyDescent="0.2">
      <c r="A203" s="60">
        <v>9.8899999999999686</v>
      </c>
      <c r="B203" s="60">
        <v>7686</v>
      </c>
      <c r="C203" s="60">
        <f t="shared" si="2"/>
        <v>113.88999999999997</v>
      </c>
    </row>
    <row r="204" spans="1:3" x14ac:dyDescent="0.2">
      <c r="A204" s="60">
        <v>9.8999999999999684</v>
      </c>
      <c r="B204" s="60">
        <v>7700</v>
      </c>
      <c r="C204" s="60">
        <f t="shared" si="2"/>
        <v>113.89999999999996</v>
      </c>
    </row>
    <row r="205" spans="1:3" x14ac:dyDescent="0.2">
      <c r="A205" s="60">
        <v>9.9099999999999682</v>
      </c>
      <c r="B205" s="60">
        <v>7714</v>
      </c>
      <c r="C205" s="60">
        <f t="shared" si="2"/>
        <v>113.90999999999997</v>
      </c>
    </row>
    <row r="206" spans="1:3" x14ac:dyDescent="0.2">
      <c r="A206" s="60">
        <v>9.919999999999968</v>
      </c>
      <c r="B206" s="60">
        <v>7728</v>
      </c>
      <c r="C206" s="60">
        <f t="shared" si="2"/>
        <v>113.91999999999997</v>
      </c>
    </row>
    <row r="207" spans="1:3" x14ac:dyDescent="0.2">
      <c r="A207" s="60">
        <v>9.9299999999999677</v>
      </c>
      <c r="B207" s="60">
        <v>7742</v>
      </c>
      <c r="C207" s="60">
        <f t="shared" ref="C207:C213" si="3">+A207+104</f>
        <v>113.92999999999996</v>
      </c>
    </row>
    <row r="208" spans="1:3" x14ac:dyDescent="0.2">
      <c r="A208" s="60">
        <v>9.9399999999999675</v>
      </c>
      <c r="B208" s="60">
        <v>7756</v>
      </c>
      <c r="C208" s="60">
        <f t="shared" si="3"/>
        <v>113.93999999999997</v>
      </c>
    </row>
    <row r="209" spans="1:3" ht="18" customHeight="1" x14ac:dyDescent="0.2">
      <c r="A209" s="60">
        <v>9.9499999999999673</v>
      </c>
      <c r="B209" s="60">
        <v>7770</v>
      </c>
      <c r="C209" s="60">
        <f t="shared" si="3"/>
        <v>113.94999999999996</v>
      </c>
    </row>
    <row r="210" spans="1:3" ht="18" customHeight="1" x14ac:dyDescent="0.2">
      <c r="A210" s="60">
        <v>9.9599999999999671</v>
      </c>
      <c r="B210" s="60">
        <v>7784</v>
      </c>
      <c r="C210" s="60">
        <f t="shared" si="3"/>
        <v>113.95999999999997</v>
      </c>
    </row>
    <row r="211" spans="1:3" ht="18" customHeight="1" x14ac:dyDescent="0.2">
      <c r="A211" s="60">
        <v>9.9699999999999669</v>
      </c>
      <c r="B211" s="60">
        <v>7798</v>
      </c>
      <c r="C211" s="60">
        <f t="shared" si="3"/>
        <v>113.96999999999997</v>
      </c>
    </row>
    <row r="212" spans="1:3" ht="18" customHeight="1" x14ac:dyDescent="0.2">
      <c r="A212" s="60">
        <v>9.9799999999999667</v>
      </c>
      <c r="B212" s="60">
        <v>7812</v>
      </c>
      <c r="C212" s="60">
        <f t="shared" si="3"/>
        <v>113.97999999999996</v>
      </c>
    </row>
    <row r="213" spans="1:3" ht="18" customHeight="1" x14ac:dyDescent="0.2">
      <c r="A213" s="60">
        <v>9.9899999999999665</v>
      </c>
      <c r="B213" s="60">
        <v>7826</v>
      </c>
      <c r="C213" s="60">
        <f t="shared" si="3"/>
        <v>113.98999999999997</v>
      </c>
    </row>
    <row r="214" spans="1:3" ht="18" customHeight="1" x14ac:dyDescent="0.2"/>
    <row r="215" spans="1:3" ht="18" customHeight="1" x14ac:dyDescent="0.2"/>
    <row r="216" spans="1:3" ht="18" customHeight="1" x14ac:dyDescent="0.2"/>
    <row r="217" spans="1:3" ht="18" customHeight="1" x14ac:dyDescent="0.2"/>
    <row r="218" spans="1:3" ht="18" customHeight="1" x14ac:dyDescent="0.2">
      <c r="C218" s="68"/>
    </row>
    <row r="219" spans="1:3" ht="18" customHeight="1" x14ac:dyDescent="0.2">
      <c r="C219" s="68"/>
    </row>
    <row r="220" spans="1:3" ht="18" customHeight="1" x14ac:dyDescent="0.2">
      <c r="C220" s="68"/>
    </row>
    <row r="221" spans="1:3" ht="18" customHeight="1" x14ac:dyDescent="0.2">
      <c r="C221" s="68"/>
    </row>
    <row r="222" spans="1:3" ht="18" customHeight="1" x14ac:dyDescent="0.2">
      <c r="C222" s="68"/>
    </row>
    <row r="223" spans="1:3" ht="18" customHeight="1" x14ac:dyDescent="0.2">
      <c r="C223" s="68"/>
    </row>
    <row r="224" spans="1:3" ht="18" customHeight="1" x14ac:dyDescent="0.2">
      <c r="C224" s="68"/>
    </row>
    <row r="225" spans="1:3" ht="18" customHeight="1" x14ac:dyDescent="0.2">
      <c r="C225" s="68"/>
    </row>
    <row r="226" spans="1:3" ht="18" customHeight="1" x14ac:dyDescent="0.2">
      <c r="C226" s="68"/>
    </row>
    <row r="227" spans="1:3" ht="18" customHeight="1" x14ac:dyDescent="0.2">
      <c r="C227" s="68"/>
    </row>
    <row r="228" spans="1:3" ht="18" customHeight="1" x14ac:dyDescent="0.2">
      <c r="C228" s="68"/>
    </row>
    <row r="229" spans="1:3" ht="18" customHeight="1" x14ac:dyDescent="0.2">
      <c r="C229" s="68"/>
    </row>
    <row r="230" spans="1:3" ht="18" customHeight="1" x14ac:dyDescent="0.2">
      <c r="C230" s="68"/>
    </row>
    <row r="231" spans="1:3" ht="18" customHeight="1" x14ac:dyDescent="0.2"/>
    <row r="232" spans="1:3" s="69" customFormat="1" ht="18" customHeight="1" x14ac:dyDescent="0.2">
      <c r="A232" s="60"/>
      <c r="B232" s="60"/>
    </row>
    <row r="233" spans="1:3" s="69" customFormat="1" ht="18" customHeight="1" x14ac:dyDescent="0.2">
      <c r="A233" s="60"/>
      <c r="B233" s="60"/>
    </row>
    <row r="234" spans="1:3" s="69" customFormat="1" ht="18" customHeight="1" x14ac:dyDescent="0.2">
      <c r="A234" s="60"/>
      <c r="B234" s="60"/>
    </row>
    <row r="235" spans="1:3" s="69" customFormat="1" ht="18" customHeight="1" x14ac:dyDescent="0.2">
      <c r="A235" s="60"/>
      <c r="B235" s="60"/>
    </row>
    <row r="236" spans="1:3" s="70" customFormat="1" ht="18" customHeight="1" x14ac:dyDescent="0.2">
      <c r="A236" s="60"/>
      <c r="B236" s="60"/>
    </row>
    <row r="237" spans="1:3" s="70" customFormat="1" ht="18" customHeight="1" x14ac:dyDescent="0.2">
      <c r="A237" s="60"/>
      <c r="B237" s="60"/>
    </row>
    <row r="238" spans="1:3" s="70" customFormat="1" ht="18" customHeight="1" x14ac:dyDescent="0.2">
      <c r="A238" s="60"/>
      <c r="B238" s="60"/>
    </row>
    <row r="239" spans="1:3" s="70" customFormat="1" ht="18" customHeight="1" x14ac:dyDescent="0.2">
      <c r="A239" s="60"/>
      <c r="B239" s="60"/>
    </row>
    <row r="240" spans="1:3" s="70" customFormat="1" ht="18" customHeight="1" x14ac:dyDescent="0.2">
      <c r="A240" s="60"/>
      <c r="B240" s="60"/>
    </row>
    <row r="241" spans="1:2" s="70" customFormat="1" x14ac:dyDescent="0.2">
      <c r="A241" s="60"/>
      <c r="B241" s="60"/>
    </row>
    <row r="242" spans="1:2" s="70" customFormat="1" x14ac:dyDescent="0.2">
      <c r="A242" s="60"/>
      <c r="B242" s="60"/>
    </row>
    <row r="243" spans="1:2" s="70" customFormat="1" x14ac:dyDescent="0.2">
      <c r="A243" s="60"/>
      <c r="B243" s="60"/>
    </row>
    <row r="244" spans="1:2" s="70" customFormat="1" x14ac:dyDescent="0.2">
      <c r="A244" s="60"/>
      <c r="B244" s="60"/>
    </row>
    <row r="245" spans="1:2" s="70" customFormat="1" x14ac:dyDescent="0.2">
      <c r="A245" s="60"/>
      <c r="B245" s="60"/>
    </row>
    <row r="246" spans="1:2" s="70" customFormat="1" x14ac:dyDescent="0.2">
      <c r="A246" s="60"/>
      <c r="B246" s="60"/>
    </row>
    <row r="247" spans="1:2" s="70" customFormat="1" x14ac:dyDescent="0.2">
      <c r="A247" s="60"/>
      <c r="B247" s="60"/>
    </row>
    <row r="248" spans="1:2" s="70" customFormat="1" x14ac:dyDescent="0.2">
      <c r="A248" s="60"/>
      <c r="B248" s="60"/>
    </row>
    <row r="249" spans="1:2" s="70" customFormat="1" x14ac:dyDescent="0.2">
      <c r="A249" s="60"/>
      <c r="B249" s="60"/>
    </row>
    <row r="250" spans="1:2" s="70" customFormat="1" x14ac:dyDescent="0.2">
      <c r="A250" s="60"/>
      <c r="B250" s="60"/>
    </row>
    <row r="251" spans="1:2" s="70" customFormat="1" x14ac:dyDescent="0.2">
      <c r="A251" s="60"/>
      <c r="B251" s="60"/>
    </row>
    <row r="252" spans="1:2" s="70" customFormat="1" x14ac:dyDescent="0.2">
      <c r="A252" s="60"/>
      <c r="B252" s="60"/>
    </row>
    <row r="253" spans="1:2" s="70" customFormat="1" x14ac:dyDescent="0.2">
      <c r="A253" s="60"/>
      <c r="B253" s="60"/>
    </row>
    <row r="254" spans="1:2" s="70" customFormat="1" x14ac:dyDescent="0.2">
      <c r="A254" s="60"/>
      <c r="B254" s="60"/>
    </row>
    <row r="255" spans="1:2" s="70" customFormat="1" x14ac:dyDescent="0.2">
      <c r="A255" s="60"/>
      <c r="B255" s="60"/>
    </row>
    <row r="256" spans="1:2" s="70" customFormat="1" x14ac:dyDescent="0.2">
      <c r="A256" s="60"/>
      <c r="B256" s="60"/>
    </row>
    <row r="257" spans="1:3" s="70" customFormat="1" ht="18" customHeight="1" x14ac:dyDescent="0.2">
      <c r="A257" s="60"/>
      <c r="B257" s="60"/>
    </row>
    <row r="258" spans="1:3" s="70" customFormat="1" ht="18" customHeight="1" x14ac:dyDescent="0.2">
      <c r="A258" s="60"/>
      <c r="B258" s="60"/>
    </row>
    <row r="259" spans="1:3" s="70" customFormat="1" ht="18" customHeight="1" x14ac:dyDescent="0.2">
      <c r="A259" s="60"/>
      <c r="B259" s="60"/>
    </row>
    <row r="260" spans="1:3" s="70" customFormat="1" ht="18" customHeight="1" x14ac:dyDescent="0.2">
      <c r="A260" s="60"/>
      <c r="B260" s="60"/>
    </row>
    <row r="261" spans="1:3" s="70" customFormat="1" ht="18" customHeight="1" x14ac:dyDescent="0.2">
      <c r="A261" s="60"/>
      <c r="B261" s="60"/>
    </row>
    <row r="262" spans="1:3" s="70" customFormat="1" ht="18" customHeight="1" x14ac:dyDescent="0.2">
      <c r="A262" s="60"/>
      <c r="B262" s="60"/>
    </row>
    <row r="263" spans="1:3" s="70" customFormat="1" ht="18" customHeight="1" x14ac:dyDescent="0.2">
      <c r="A263" s="60"/>
      <c r="B263" s="60"/>
    </row>
    <row r="264" spans="1:3" s="70" customFormat="1" ht="18" customHeight="1" x14ac:dyDescent="0.2">
      <c r="A264" s="60"/>
      <c r="B264" s="60"/>
      <c r="C264" s="71"/>
    </row>
    <row r="265" spans="1:3" s="70" customFormat="1" ht="18" customHeight="1" x14ac:dyDescent="0.2">
      <c r="A265" s="60"/>
      <c r="B265" s="60"/>
      <c r="C265" s="71"/>
    </row>
    <row r="266" spans="1:3" s="70" customFormat="1" ht="18" customHeight="1" x14ac:dyDescent="0.2">
      <c r="A266" s="60"/>
      <c r="B266" s="60"/>
      <c r="C266" s="71"/>
    </row>
    <row r="267" spans="1:3" s="70" customFormat="1" ht="18" customHeight="1" x14ac:dyDescent="0.2">
      <c r="A267" s="60"/>
      <c r="B267" s="60"/>
      <c r="C267" s="71"/>
    </row>
    <row r="268" spans="1:3" s="70" customFormat="1" ht="18" customHeight="1" x14ac:dyDescent="0.2">
      <c r="A268" s="60"/>
      <c r="B268" s="60"/>
      <c r="C268" s="71"/>
    </row>
    <row r="269" spans="1:3" s="70" customFormat="1" ht="18" customHeight="1" x14ac:dyDescent="0.2">
      <c r="A269" s="60"/>
      <c r="B269" s="60"/>
      <c r="C269" s="71"/>
    </row>
    <row r="270" spans="1:3" s="70" customFormat="1" ht="18" customHeight="1" x14ac:dyDescent="0.2">
      <c r="A270" s="60"/>
      <c r="B270" s="60"/>
      <c r="C270" s="71"/>
    </row>
    <row r="271" spans="1:3" s="70" customFormat="1" ht="18" customHeight="1" x14ac:dyDescent="0.2">
      <c r="A271" s="60"/>
      <c r="B271" s="60"/>
      <c r="C271" s="71"/>
    </row>
    <row r="272" spans="1:3" s="70" customFormat="1" ht="18" customHeight="1" x14ac:dyDescent="0.2">
      <c r="A272" s="60"/>
      <c r="B272" s="60"/>
      <c r="C272" s="71"/>
    </row>
    <row r="273" spans="1:3" s="70" customFormat="1" ht="18" customHeight="1" x14ac:dyDescent="0.2">
      <c r="A273" s="60"/>
      <c r="B273" s="60"/>
      <c r="C273" s="71"/>
    </row>
    <row r="274" spans="1:3" s="70" customFormat="1" ht="18" customHeight="1" x14ac:dyDescent="0.2">
      <c r="A274" s="60"/>
      <c r="B274" s="60"/>
      <c r="C274" s="71"/>
    </row>
    <row r="275" spans="1:3" s="70" customFormat="1" ht="18" customHeight="1" x14ac:dyDescent="0.2">
      <c r="A275" s="60"/>
      <c r="B275" s="60"/>
      <c r="C275" s="71"/>
    </row>
    <row r="276" spans="1:3" s="70" customFormat="1" ht="18" customHeight="1" x14ac:dyDescent="0.2">
      <c r="A276" s="60"/>
      <c r="B276" s="60"/>
      <c r="C276" s="71"/>
    </row>
    <row r="277" spans="1:3" s="70" customFormat="1" ht="18" customHeight="1" x14ac:dyDescent="0.2">
      <c r="A277" s="60"/>
      <c r="B277" s="60"/>
    </row>
    <row r="278" spans="1:3" s="70" customFormat="1" ht="18" customHeight="1" x14ac:dyDescent="0.2">
      <c r="A278" s="60"/>
      <c r="B278" s="60"/>
    </row>
    <row r="279" spans="1:3" s="70" customFormat="1" ht="18" customHeight="1" x14ac:dyDescent="0.2">
      <c r="A279" s="60"/>
      <c r="B279" s="60"/>
    </row>
    <row r="280" spans="1:3" s="70" customFormat="1" ht="18" customHeight="1" x14ac:dyDescent="0.2">
      <c r="A280" s="60"/>
      <c r="B280" s="60"/>
    </row>
    <row r="281" spans="1:3" s="70" customFormat="1" ht="18" customHeight="1" x14ac:dyDescent="0.2">
      <c r="A281" s="60"/>
      <c r="B281" s="60"/>
    </row>
    <row r="282" spans="1:3" s="70" customFormat="1" ht="18" customHeight="1" x14ac:dyDescent="0.2">
      <c r="A282" s="60"/>
      <c r="B282" s="60"/>
    </row>
    <row r="283" spans="1:3" s="70" customFormat="1" ht="18" customHeight="1" x14ac:dyDescent="0.2">
      <c r="A283" s="60"/>
      <c r="B283" s="60"/>
    </row>
    <row r="284" spans="1:3" s="70" customFormat="1" ht="18" customHeight="1" x14ac:dyDescent="0.2">
      <c r="A284" s="60"/>
      <c r="B284" s="60"/>
    </row>
    <row r="285" spans="1:3" s="70" customFormat="1" ht="18" customHeight="1" x14ac:dyDescent="0.2">
      <c r="A285" s="60"/>
      <c r="B285" s="60"/>
    </row>
    <row r="286" spans="1:3" s="70" customFormat="1" ht="18" customHeight="1" x14ac:dyDescent="0.2">
      <c r="A286" s="60"/>
      <c r="B286" s="60"/>
    </row>
    <row r="287" spans="1:3" s="70" customFormat="1" ht="18" customHeight="1" x14ac:dyDescent="0.2">
      <c r="A287" s="60"/>
      <c r="B287" s="60"/>
    </row>
    <row r="288" spans="1:3" s="70" customFormat="1" ht="18" customHeight="1" x14ac:dyDescent="0.2">
      <c r="A288" s="60"/>
      <c r="B288" s="60"/>
    </row>
    <row r="289" spans="1:2" s="70" customFormat="1" x14ac:dyDescent="0.2">
      <c r="A289" s="60"/>
      <c r="B289" s="60"/>
    </row>
    <row r="290" spans="1:2" s="70" customFormat="1" x14ac:dyDescent="0.2">
      <c r="A290" s="60"/>
      <c r="B290" s="60"/>
    </row>
    <row r="291" spans="1:2" s="70" customFormat="1" x14ac:dyDescent="0.2">
      <c r="A291" s="60"/>
      <c r="B291" s="60"/>
    </row>
    <row r="292" spans="1:2" s="70" customFormat="1" x14ac:dyDescent="0.2">
      <c r="A292" s="60"/>
      <c r="B292" s="60"/>
    </row>
    <row r="293" spans="1:2" s="70" customFormat="1" x14ac:dyDescent="0.2">
      <c r="A293" s="60"/>
      <c r="B293" s="60"/>
    </row>
    <row r="294" spans="1:2" s="70" customFormat="1" x14ac:dyDescent="0.2">
      <c r="A294" s="60"/>
      <c r="B294" s="60"/>
    </row>
    <row r="295" spans="1:2" s="70" customFormat="1" x14ac:dyDescent="0.2">
      <c r="A295" s="60"/>
      <c r="B295" s="60"/>
    </row>
    <row r="296" spans="1:2" s="70" customFormat="1" x14ac:dyDescent="0.2">
      <c r="A296" s="60"/>
      <c r="B296" s="60"/>
    </row>
    <row r="297" spans="1:2" s="70" customFormat="1" x14ac:dyDescent="0.2">
      <c r="A297" s="60"/>
      <c r="B297" s="60"/>
    </row>
    <row r="298" spans="1:2" s="70" customFormat="1" x14ac:dyDescent="0.2">
      <c r="A298" s="60"/>
      <c r="B298" s="60"/>
    </row>
    <row r="299" spans="1:2" s="70" customFormat="1" x14ac:dyDescent="0.2">
      <c r="A299" s="60"/>
      <c r="B299" s="60"/>
    </row>
    <row r="300" spans="1:2" s="70" customFormat="1" x14ac:dyDescent="0.2">
      <c r="A300" s="60"/>
      <c r="B300" s="60"/>
    </row>
    <row r="301" spans="1:2" s="70" customFormat="1" x14ac:dyDescent="0.2">
      <c r="A301" s="60"/>
      <c r="B301" s="60"/>
    </row>
    <row r="302" spans="1:2" s="70" customFormat="1" x14ac:dyDescent="0.2">
      <c r="A302" s="60"/>
      <c r="B302" s="60"/>
    </row>
    <row r="303" spans="1:2" s="70" customFormat="1" x14ac:dyDescent="0.2">
      <c r="A303" s="60"/>
      <c r="B303" s="60"/>
    </row>
    <row r="304" spans="1:2" s="70" customFormat="1" x14ac:dyDescent="0.2">
      <c r="A304" s="60"/>
      <c r="B304" s="60"/>
    </row>
    <row r="305" spans="1:3" s="70" customFormat="1" ht="18" customHeight="1" x14ac:dyDescent="0.2">
      <c r="A305" s="60"/>
      <c r="B305" s="60"/>
    </row>
    <row r="306" spans="1:3" s="70" customFormat="1" ht="18" customHeight="1" x14ac:dyDescent="0.2">
      <c r="A306" s="60"/>
      <c r="B306" s="60"/>
    </row>
    <row r="307" spans="1:3" s="70" customFormat="1" ht="18" customHeight="1" x14ac:dyDescent="0.2">
      <c r="A307" s="60"/>
      <c r="B307" s="60"/>
    </row>
    <row r="308" spans="1:3" s="70" customFormat="1" ht="18" customHeight="1" x14ac:dyDescent="0.2">
      <c r="A308" s="60"/>
      <c r="B308" s="60"/>
    </row>
    <row r="309" spans="1:3" s="70" customFormat="1" ht="18" customHeight="1" x14ac:dyDescent="0.2">
      <c r="A309" s="60"/>
      <c r="B309" s="60"/>
    </row>
    <row r="310" spans="1:3" s="70" customFormat="1" ht="18" customHeight="1" x14ac:dyDescent="0.2">
      <c r="A310" s="60"/>
      <c r="B310" s="60"/>
      <c r="C310" s="71"/>
    </row>
    <row r="311" spans="1:3" s="70" customFormat="1" ht="18" customHeight="1" x14ac:dyDescent="0.2">
      <c r="A311" s="60"/>
      <c r="B311" s="60"/>
      <c r="C311" s="71"/>
    </row>
    <row r="312" spans="1:3" s="70" customFormat="1" ht="18" customHeight="1" x14ac:dyDescent="0.2">
      <c r="A312" s="60"/>
      <c r="B312" s="60"/>
      <c r="C312" s="71"/>
    </row>
    <row r="313" spans="1:3" s="70" customFormat="1" ht="18" customHeight="1" x14ac:dyDescent="0.2">
      <c r="A313" s="60"/>
      <c r="B313" s="60"/>
      <c r="C313" s="71"/>
    </row>
    <row r="314" spans="1:3" s="72" customFormat="1" x14ac:dyDescent="0.2">
      <c r="A314" s="60"/>
      <c r="B314" s="60"/>
    </row>
    <row r="315" spans="1:3" s="72" customFormat="1" x14ac:dyDescent="0.2">
      <c r="A315" s="60"/>
      <c r="B315" s="60"/>
    </row>
    <row r="316" spans="1:3" s="72" customFormat="1" x14ac:dyDescent="0.2">
      <c r="A316" s="60"/>
      <c r="B316" s="60"/>
    </row>
    <row r="317" spans="1:3" s="72" customFormat="1" x14ac:dyDescent="0.2">
      <c r="A317" s="60"/>
      <c r="B317" s="60"/>
    </row>
    <row r="318" spans="1:3" s="72" customFormat="1" x14ac:dyDescent="0.2">
      <c r="A318" s="60"/>
      <c r="B318" s="60"/>
    </row>
    <row r="319" spans="1:3" s="72" customFormat="1" x14ac:dyDescent="0.2">
      <c r="A319" s="60"/>
      <c r="B319" s="60"/>
    </row>
    <row r="320" spans="1:3" s="72" customFormat="1" x14ac:dyDescent="0.2">
      <c r="A320" s="60"/>
      <c r="B320" s="60"/>
    </row>
    <row r="321" spans="1:2" s="72" customFormat="1" x14ac:dyDescent="0.2">
      <c r="A321" s="60"/>
      <c r="B321" s="60"/>
    </row>
    <row r="322" spans="1:2" s="72" customFormat="1" x14ac:dyDescent="0.2">
      <c r="A322" s="60"/>
      <c r="B322" s="60"/>
    </row>
    <row r="323" spans="1:2" s="72" customFormat="1" x14ac:dyDescent="0.2">
      <c r="A323" s="60"/>
      <c r="B323" s="60"/>
    </row>
    <row r="324" spans="1:2" s="72" customFormat="1" x14ac:dyDescent="0.2">
      <c r="A324" s="60"/>
      <c r="B324" s="60"/>
    </row>
    <row r="325" spans="1:2" s="72" customFormat="1" x14ac:dyDescent="0.2">
      <c r="A325" s="60"/>
      <c r="B325" s="60"/>
    </row>
    <row r="326" spans="1:2" s="72" customFormat="1" x14ac:dyDescent="0.2">
      <c r="A326" s="60"/>
      <c r="B326" s="60"/>
    </row>
    <row r="327" spans="1:2" s="72" customFormat="1" x14ac:dyDescent="0.2">
      <c r="A327" s="60"/>
      <c r="B327" s="60"/>
    </row>
    <row r="328" spans="1:2" s="72" customFormat="1" x14ac:dyDescent="0.2">
      <c r="A328" s="60"/>
      <c r="B328" s="60"/>
    </row>
    <row r="329" spans="1:2" s="72" customFormat="1" x14ac:dyDescent="0.2">
      <c r="A329" s="60"/>
      <c r="B329" s="60"/>
    </row>
    <row r="330" spans="1:2" s="72" customFormat="1" x14ac:dyDescent="0.2">
      <c r="A330" s="60"/>
      <c r="B330" s="60"/>
    </row>
    <row r="331" spans="1:2" s="72" customFormat="1" x14ac:dyDescent="0.2">
      <c r="A331" s="60"/>
      <c r="B331" s="60"/>
    </row>
    <row r="332" spans="1:2" s="72" customFormat="1" x14ac:dyDescent="0.2">
      <c r="A332" s="60"/>
      <c r="B332" s="60"/>
    </row>
    <row r="333" spans="1:2" s="72" customFormat="1" x14ac:dyDescent="0.2">
      <c r="A333" s="60"/>
      <c r="B333" s="60"/>
    </row>
    <row r="334" spans="1:2" s="72" customFormat="1" x14ac:dyDescent="0.2">
      <c r="A334" s="60"/>
      <c r="B334" s="60"/>
    </row>
    <row r="335" spans="1:2" s="72" customFormat="1" x14ac:dyDescent="0.2">
      <c r="A335" s="60"/>
      <c r="B335" s="60"/>
    </row>
    <row r="336" spans="1:2" s="72" customFormat="1" x14ac:dyDescent="0.2">
      <c r="A336" s="60"/>
      <c r="B336" s="60"/>
    </row>
    <row r="337" spans="1:2" s="72" customFormat="1" x14ac:dyDescent="0.2">
      <c r="A337" s="60"/>
      <c r="B337" s="60"/>
    </row>
    <row r="338" spans="1:2" s="72" customFormat="1" x14ac:dyDescent="0.2">
      <c r="A338" s="60"/>
      <c r="B338" s="60"/>
    </row>
    <row r="339" spans="1:2" s="72" customFormat="1" x14ac:dyDescent="0.2">
      <c r="A339" s="60"/>
      <c r="B339" s="60"/>
    </row>
    <row r="340" spans="1:2" s="72" customFormat="1" x14ac:dyDescent="0.2">
      <c r="A340" s="60"/>
      <c r="B340" s="60"/>
    </row>
    <row r="341" spans="1:2" s="72" customFormat="1" x14ac:dyDescent="0.2">
      <c r="A341" s="60"/>
      <c r="B341" s="60"/>
    </row>
    <row r="342" spans="1:2" s="72" customFormat="1" x14ac:dyDescent="0.2">
      <c r="A342" s="60"/>
      <c r="B342" s="60"/>
    </row>
    <row r="343" spans="1:2" s="72" customFormat="1" x14ac:dyDescent="0.2">
      <c r="A343" s="60"/>
      <c r="B343" s="60"/>
    </row>
    <row r="344" spans="1:2" s="72" customFormat="1" x14ac:dyDescent="0.2">
      <c r="A344" s="60"/>
      <c r="B344" s="60"/>
    </row>
    <row r="345" spans="1:2" s="72" customFormat="1" x14ac:dyDescent="0.2">
      <c r="A345" s="60"/>
      <c r="B345" s="60"/>
    </row>
    <row r="346" spans="1:2" s="72" customFormat="1" x14ac:dyDescent="0.2">
      <c r="A346" s="60"/>
      <c r="B346" s="60"/>
    </row>
    <row r="347" spans="1:2" s="72" customFormat="1" x14ac:dyDescent="0.2">
      <c r="A347" s="60"/>
      <c r="B347" s="60"/>
    </row>
    <row r="348" spans="1:2" s="72" customFormat="1" x14ac:dyDescent="0.2">
      <c r="A348" s="60"/>
      <c r="B348" s="60"/>
    </row>
    <row r="349" spans="1:2" s="72" customFormat="1" x14ac:dyDescent="0.2">
      <c r="A349" s="60"/>
      <c r="B349" s="60"/>
    </row>
    <row r="350" spans="1:2" s="72" customFormat="1" x14ac:dyDescent="0.2">
      <c r="A350" s="60"/>
      <c r="B350" s="60"/>
    </row>
    <row r="351" spans="1:2" s="72" customFormat="1" x14ac:dyDescent="0.2">
      <c r="A351" s="60"/>
      <c r="B351" s="60"/>
    </row>
    <row r="352" spans="1:2" s="72" customFormat="1" x14ac:dyDescent="0.2">
      <c r="A352" s="60"/>
      <c r="B352" s="60"/>
    </row>
    <row r="353" spans="1:2" s="72" customFormat="1" x14ac:dyDescent="0.2">
      <c r="A353" s="60"/>
      <c r="B353" s="60"/>
    </row>
    <row r="354" spans="1:2" s="72" customFormat="1" x14ac:dyDescent="0.2">
      <c r="A354" s="60"/>
      <c r="B354" s="60"/>
    </row>
    <row r="355" spans="1:2" s="72" customFormat="1" x14ac:dyDescent="0.2">
      <c r="A355" s="60"/>
      <c r="B355" s="60"/>
    </row>
    <row r="356" spans="1:2" s="72" customFormat="1" x14ac:dyDescent="0.2">
      <c r="A356" s="60"/>
      <c r="B356" s="60"/>
    </row>
    <row r="357" spans="1:2" s="72" customFormat="1" x14ac:dyDescent="0.2">
      <c r="A357" s="60"/>
      <c r="B357" s="60"/>
    </row>
    <row r="358" spans="1:2" s="72" customFormat="1" x14ac:dyDescent="0.2">
      <c r="A358" s="60"/>
      <c r="B358" s="60"/>
    </row>
    <row r="359" spans="1:2" s="72" customFormat="1" x14ac:dyDescent="0.2">
      <c r="A359" s="60"/>
      <c r="B359" s="60"/>
    </row>
    <row r="360" spans="1:2" s="72" customFormat="1" x14ac:dyDescent="0.2">
      <c r="A360" s="60"/>
      <c r="B360" s="60"/>
    </row>
    <row r="361" spans="1:2" s="72" customFormat="1" x14ac:dyDescent="0.2">
      <c r="A361" s="60"/>
      <c r="B361" s="60"/>
    </row>
    <row r="362" spans="1:2" s="72" customFormat="1" x14ac:dyDescent="0.2">
      <c r="A362" s="60"/>
      <c r="B362" s="60"/>
    </row>
    <row r="363" spans="1:2" s="72" customFormat="1" x14ac:dyDescent="0.2">
      <c r="A363" s="60"/>
      <c r="B363" s="60"/>
    </row>
    <row r="364" spans="1:2" s="72" customFormat="1" x14ac:dyDescent="0.2">
      <c r="A364" s="60"/>
      <c r="B364" s="60"/>
    </row>
    <row r="365" spans="1:2" s="72" customFormat="1" x14ac:dyDescent="0.2">
      <c r="A365" s="60"/>
      <c r="B365" s="60"/>
    </row>
    <row r="366" spans="1:2" s="72" customFormat="1" x14ac:dyDescent="0.2">
      <c r="A366" s="60"/>
      <c r="B366" s="60"/>
    </row>
    <row r="367" spans="1:2" s="72" customFormat="1" x14ac:dyDescent="0.2">
      <c r="A367" s="60"/>
      <c r="B367" s="60"/>
    </row>
    <row r="368" spans="1:2" s="72" customFormat="1" x14ac:dyDescent="0.2">
      <c r="A368" s="60"/>
      <c r="B368" s="60"/>
    </row>
    <row r="369" spans="1:2" s="72" customFormat="1" x14ac:dyDescent="0.2">
      <c r="A369" s="60"/>
      <c r="B369" s="60"/>
    </row>
    <row r="370" spans="1:2" s="72" customFormat="1" x14ac:dyDescent="0.2">
      <c r="A370" s="60"/>
      <c r="B370" s="60"/>
    </row>
    <row r="371" spans="1:2" s="72" customFormat="1" x14ac:dyDescent="0.2">
      <c r="A371" s="60"/>
      <c r="B371" s="60"/>
    </row>
    <row r="372" spans="1:2" s="72" customFormat="1" x14ac:dyDescent="0.2">
      <c r="A372" s="60"/>
      <c r="B372" s="60"/>
    </row>
    <row r="373" spans="1:2" s="72" customFormat="1" x14ac:dyDescent="0.2">
      <c r="A373" s="60"/>
      <c r="B373" s="60"/>
    </row>
    <row r="374" spans="1:2" s="72" customFormat="1" x14ac:dyDescent="0.2">
      <c r="A374" s="60"/>
      <c r="B374" s="60"/>
    </row>
    <row r="375" spans="1:2" s="72" customFormat="1" x14ac:dyDescent="0.2">
      <c r="A375" s="60"/>
      <c r="B375" s="60"/>
    </row>
  </sheetData>
  <mergeCells count="3">
    <mergeCell ref="G3:I3"/>
    <mergeCell ref="G4:I4"/>
    <mergeCell ref="G5:I5"/>
  </mergeCells>
  <pageMargins left="0.13" right="0.14000000000000001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001"/>
  <sheetViews>
    <sheetView showGridLines="0" zoomScale="90" zoomScaleNormal="90" workbookViewId="0">
      <selection activeCell="G4" sqref="G4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7" ht="24" x14ac:dyDescent="0.2">
      <c r="A1" s="78" t="s">
        <v>4</v>
      </c>
      <c r="B1" s="78"/>
      <c r="D1" s="9" t="s">
        <v>18</v>
      </c>
      <c r="E1" s="15"/>
    </row>
    <row r="2" spans="1:7" ht="24" x14ac:dyDescent="0.2">
      <c r="A2" s="79"/>
      <c r="B2" s="79"/>
      <c r="D2" s="11" t="s">
        <v>19</v>
      </c>
      <c r="E2" s="15" t="s">
        <v>41</v>
      </c>
    </row>
    <row r="3" spans="1:7" ht="22.5" customHeight="1" x14ac:dyDescent="0.2">
      <c r="A3" s="3" t="s">
        <v>17</v>
      </c>
      <c r="B3" s="2" t="s">
        <v>48</v>
      </c>
      <c r="D3" s="10" t="s">
        <v>10</v>
      </c>
      <c r="E3" s="10" t="s">
        <v>9</v>
      </c>
    </row>
    <row r="4" spans="1:7" ht="22.5" customHeight="1" x14ac:dyDescent="0.2">
      <c r="A4" s="3" t="s">
        <v>0</v>
      </c>
      <c r="B4" s="2" t="s">
        <v>49</v>
      </c>
      <c r="D4" s="2">
        <v>8</v>
      </c>
      <c r="E4" s="2">
        <v>5080</v>
      </c>
      <c r="G4" s="47">
        <f>+D4+$B$10</f>
        <v>112</v>
      </c>
    </row>
    <row r="5" spans="1:7" ht="22.5" customHeight="1" x14ac:dyDescent="0.2">
      <c r="A5" s="3" t="s">
        <v>1</v>
      </c>
      <c r="B5" s="2" t="s">
        <v>50</v>
      </c>
      <c r="D5" s="2">
        <v>8.01</v>
      </c>
      <c r="E5" s="2">
        <v>5092.5</v>
      </c>
      <c r="G5" s="47">
        <f t="shared" ref="G5:G68" si="0">+D5+$B$10</f>
        <v>112.01</v>
      </c>
    </row>
    <row r="6" spans="1:7" ht="22.5" customHeight="1" x14ac:dyDescent="0.2">
      <c r="A6" s="3" t="s">
        <v>2</v>
      </c>
      <c r="B6" s="2" t="s">
        <v>51</v>
      </c>
      <c r="D6" s="2">
        <v>8.02</v>
      </c>
      <c r="E6" s="2">
        <v>5105</v>
      </c>
      <c r="G6" s="47">
        <f t="shared" si="0"/>
        <v>112.02</v>
      </c>
    </row>
    <row r="7" spans="1:7" ht="22.5" customHeight="1" x14ac:dyDescent="0.2">
      <c r="A7" s="3" t="s">
        <v>6</v>
      </c>
      <c r="B7" s="5"/>
      <c r="D7" s="2">
        <v>8.0299999999999994</v>
      </c>
      <c r="E7" s="2">
        <v>5117.5</v>
      </c>
      <c r="G7" s="47">
        <f t="shared" si="0"/>
        <v>112.03</v>
      </c>
    </row>
    <row r="8" spans="1:7" ht="22.5" customHeight="1" x14ac:dyDescent="0.2">
      <c r="A8" s="3" t="s">
        <v>7</v>
      </c>
      <c r="B8" s="5"/>
      <c r="D8" s="2">
        <v>8.0399999999999991</v>
      </c>
      <c r="E8" s="2">
        <v>5130</v>
      </c>
      <c r="G8" s="47">
        <f t="shared" si="0"/>
        <v>112.03999999999999</v>
      </c>
    </row>
    <row r="9" spans="1:7" ht="22.5" customHeight="1" x14ac:dyDescent="0.2">
      <c r="A9" s="3" t="s">
        <v>8</v>
      </c>
      <c r="B9" s="5"/>
      <c r="D9" s="2">
        <v>8.0500000000000007</v>
      </c>
      <c r="E9" s="2">
        <v>5142.5</v>
      </c>
      <c r="G9" s="47">
        <f t="shared" si="0"/>
        <v>112.05</v>
      </c>
    </row>
    <row r="10" spans="1:7" ht="22.5" customHeight="1" x14ac:dyDescent="0.2">
      <c r="A10" s="3" t="s">
        <v>5</v>
      </c>
      <c r="B10" s="6">
        <v>104</v>
      </c>
      <c r="D10" s="2">
        <v>8.06</v>
      </c>
      <c r="E10" s="2">
        <v>5155</v>
      </c>
      <c r="G10" s="47">
        <f t="shared" si="0"/>
        <v>112.06</v>
      </c>
    </row>
    <row r="11" spans="1:7" ht="22.5" customHeight="1" x14ac:dyDescent="0.2">
      <c r="A11" s="86" t="str">
        <f>"วันที่ใช้ " &amp; TEXT(E1,"[$-107041E]d mmmm yyyy;@") &amp;" ถึง " &amp; IF(E2&gt;0,TEXT(E2,"[$-107041E]d mmmm yyyy;@"),"-")</f>
        <v>วันที่ใช้ 0 มกราคม 2443 ถึง -</v>
      </c>
      <c r="B11" s="86"/>
      <c r="D11" s="2">
        <v>8.07</v>
      </c>
      <c r="E11" s="2">
        <v>5167.5</v>
      </c>
      <c r="G11" s="47">
        <f t="shared" si="0"/>
        <v>112.07</v>
      </c>
    </row>
    <row r="12" spans="1:7" ht="24" x14ac:dyDescent="0.2">
      <c r="D12" s="2">
        <v>8.08</v>
      </c>
      <c r="E12" s="2">
        <v>5180</v>
      </c>
      <c r="G12" s="47">
        <f t="shared" si="0"/>
        <v>112.08</v>
      </c>
    </row>
    <row r="13" spans="1:7" ht="22.5" customHeight="1" x14ac:dyDescent="0.5">
      <c r="A13" s="48"/>
      <c r="D13" s="2">
        <v>8.09</v>
      </c>
      <c r="E13" s="2">
        <v>5192.5</v>
      </c>
      <c r="G13" s="47">
        <f t="shared" si="0"/>
        <v>112.09</v>
      </c>
    </row>
    <row r="14" spans="1:7" ht="22.5" customHeight="1" x14ac:dyDescent="0.2">
      <c r="A14" s="49"/>
      <c r="D14" s="2">
        <v>8.1</v>
      </c>
      <c r="E14" s="2">
        <v>5205</v>
      </c>
      <c r="G14" s="47">
        <f t="shared" si="0"/>
        <v>112.1</v>
      </c>
    </row>
    <row r="15" spans="1:7" ht="22.5" customHeight="1" x14ac:dyDescent="0.2">
      <c r="A15" s="50"/>
      <c r="D15" s="2">
        <v>8.11</v>
      </c>
      <c r="E15" s="2">
        <v>5217.5</v>
      </c>
      <c r="G15" s="47">
        <f t="shared" si="0"/>
        <v>112.11</v>
      </c>
    </row>
    <row r="16" spans="1:7" ht="22.5" customHeight="1" x14ac:dyDescent="0.2">
      <c r="D16" s="2">
        <v>8.1199999999999992</v>
      </c>
      <c r="E16" s="2">
        <v>5230</v>
      </c>
      <c r="G16" s="47">
        <f t="shared" si="0"/>
        <v>112.12</v>
      </c>
    </row>
    <row r="17" spans="4:7" ht="22.5" customHeight="1" x14ac:dyDescent="0.2">
      <c r="D17" s="2">
        <v>8.1300000000000008</v>
      </c>
      <c r="E17" s="2">
        <v>5242.5</v>
      </c>
      <c r="G17" s="47">
        <f t="shared" si="0"/>
        <v>112.13</v>
      </c>
    </row>
    <row r="18" spans="4:7" ht="22.5" customHeight="1" x14ac:dyDescent="0.2">
      <c r="D18" s="2">
        <v>8.14</v>
      </c>
      <c r="E18" s="2">
        <v>5255</v>
      </c>
      <c r="G18" s="47">
        <f t="shared" si="0"/>
        <v>112.14</v>
      </c>
    </row>
    <row r="19" spans="4:7" ht="22.5" customHeight="1" x14ac:dyDescent="0.2">
      <c r="D19" s="2">
        <v>8.15</v>
      </c>
      <c r="E19" s="2">
        <v>5267.5</v>
      </c>
      <c r="G19" s="47">
        <f t="shared" si="0"/>
        <v>112.15</v>
      </c>
    </row>
    <row r="20" spans="4:7" ht="22.5" customHeight="1" x14ac:dyDescent="0.2">
      <c r="D20" s="2">
        <v>8.16</v>
      </c>
      <c r="E20" s="2">
        <v>5280</v>
      </c>
      <c r="G20" s="47">
        <f t="shared" si="0"/>
        <v>112.16</v>
      </c>
    </row>
    <row r="21" spans="4:7" ht="22.5" customHeight="1" x14ac:dyDescent="0.2">
      <c r="D21" s="2">
        <v>8.17</v>
      </c>
      <c r="E21" s="2">
        <v>5292.5</v>
      </c>
      <c r="G21" s="47">
        <f t="shared" si="0"/>
        <v>112.17</v>
      </c>
    </row>
    <row r="22" spans="4:7" ht="22.5" customHeight="1" x14ac:dyDescent="0.2">
      <c r="D22" s="2">
        <v>8.18</v>
      </c>
      <c r="E22" s="2">
        <v>5305</v>
      </c>
      <c r="G22" s="47">
        <f t="shared" si="0"/>
        <v>112.18</v>
      </c>
    </row>
    <row r="23" spans="4:7" ht="22.5" customHeight="1" x14ac:dyDescent="0.2">
      <c r="D23" s="2">
        <v>8.19</v>
      </c>
      <c r="E23" s="2">
        <v>5317.5</v>
      </c>
      <c r="G23" s="47">
        <f t="shared" si="0"/>
        <v>112.19</v>
      </c>
    </row>
    <row r="24" spans="4:7" ht="22.5" customHeight="1" x14ac:dyDescent="0.2">
      <c r="D24" s="2">
        <v>8.1999999999999993</v>
      </c>
      <c r="E24" s="2">
        <v>5330</v>
      </c>
      <c r="G24" s="47">
        <f t="shared" si="0"/>
        <v>112.2</v>
      </c>
    </row>
    <row r="25" spans="4:7" ht="22.5" customHeight="1" x14ac:dyDescent="0.2">
      <c r="D25" s="2">
        <v>8.2100000000000009</v>
      </c>
      <c r="E25" s="2">
        <v>5343</v>
      </c>
      <c r="G25" s="47">
        <f t="shared" si="0"/>
        <v>112.21000000000001</v>
      </c>
    </row>
    <row r="26" spans="4:7" ht="22.5" customHeight="1" x14ac:dyDescent="0.2">
      <c r="D26" s="2">
        <v>8.2200000000000006</v>
      </c>
      <c r="E26" s="2">
        <v>5356</v>
      </c>
      <c r="G26" s="47">
        <f t="shared" si="0"/>
        <v>112.22</v>
      </c>
    </row>
    <row r="27" spans="4:7" ht="22.5" customHeight="1" x14ac:dyDescent="0.2">
      <c r="D27" s="2">
        <v>8.23</v>
      </c>
      <c r="E27" s="2">
        <v>5369</v>
      </c>
      <c r="G27" s="47">
        <f t="shared" si="0"/>
        <v>112.23</v>
      </c>
    </row>
    <row r="28" spans="4:7" ht="22.5" customHeight="1" x14ac:dyDescent="0.2">
      <c r="D28" s="2">
        <v>8.24</v>
      </c>
      <c r="E28" s="2">
        <v>5382</v>
      </c>
      <c r="G28" s="47">
        <f t="shared" si="0"/>
        <v>112.24</v>
      </c>
    </row>
    <row r="29" spans="4:7" ht="22.5" customHeight="1" x14ac:dyDescent="0.2">
      <c r="D29" s="2">
        <v>8.25</v>
      </c>
      <c r="E29" s="2">
        <v>5395</v>
      </c>
      <c r="G29" s="47">
        <f t="shared" si="0"/>
        <v>112.25</v>
      </c>
    </row>
    <row r="30" spans="4:7" ht="22.5" customHeight="1" x14ac:dyDescent="0.2">
      <c r="D30" s="2">
        <v>8.26</v>
      </c>
      <c r="E30" s="2">
        <v>5408</v>
      </c>
      <c r="G30" s="47">
        <f t="shared" si="0"/>
        <v>112.26</v>
      </c>
    </row>
    <row r="31" spans="4:7" ht="22.5" customHeight="1" x14ac:dyDescent="0.2">
      <c r="D31" s="2">
        <v>8.27</v>
      </c>
      <c r="E31" s="2">
        <v>5421</v>
      </c>
      <c r="G31" s="47">
        <f t="shared" si="0"/>
        <v>112.27</v>
      </c>
    </row>
    <row r="32" spans="4:7" ht="22.5" customHeight="1" x14ac:dyDescent="0.2">
      <c r="D32" s="2">
        <v>8.2799999999999994</v>
      </c>
      <c r="E32" s="2">
        <v>5434</v>
      </c>
      <c r="G32" s="47">
        <f t="shared" si="0"/>
        <v>112.28</v>
      </c>
    </row>
    <row r="33" spans="4:7" ht="22.5" customHeight="1" x14ac:dyDescent="0.2">
      <c r="D33" s="2">
        <v>8.2899999999999991</v>
      </c>
      <c r="E33" s="2">
        <v>5447</v>
      </c>
      <c r="G33" s="47">
        <f t="shared" si="0"/>
        <v>112.28999999999999</v>
      </c>
    </row>
    <row r="34" spans="4:7" ht="22.5" customHeight="1" x14ac:dyDescent="0.2">
      <c r="D34" s="2">
        <v>8.3000000000000007</v>
      </c>
      <c r="E34" s="2">
        <v>5460</v>
      </c>
      <c r="G34" s="47">
        <f t="shared" si="0"/>
        <v>112.3</v>
      </c>
    </row>
    <row r="35" spans="4:7" ht="22.5" customHeight="1" x14ac:dyDescent="0.2">
      <c r="D35" s="2">
        <v>8.31</v>
      </c>
      <c r="E35" s="2">
        <v>5474</v>
      </c>
      <c r="G35" s="47">
        <f t="shared" si="0"/>
        <v>112.31</v>
      </c>
    </row>
    <row r="36" spans="4:7" ht="22.5" customHeight="1" x14ac:dyDescent="0.2">
      <c r="D36" s="2">
        <v>8.32</v>
      </c>
      <c r="E36" s="2">
        <v>5488</v>
      </c>
      <c r="G36" s="47">
        <f t="shared" si="0"/>
        <v>112.32</v>
      </c>
    </row>
    <row r="37" spans="4:7" ht="22.5" customHeight="1" x14ac:dyDescent="0.2">
      <c r="D37" s="2">
        <v>8.33</v>
      </c>
      <c r="E37" s="2">
        <v>5502</v>
      </c>
      <c r="G37" s="47">
        <f t="shared" si="0"/>
        <v>112.33</v>
      </c>
    </row>
    <row r="38" spans="4:7" ht="22.5" customHeight="1" x14ac:dyDescent="0.2">
      <c r="D38" s="2">
        <v>8.34</v>
      </c>
      <c r="E38" s="2">
        <v>5516</v>
      </c>
      <c r="G38" s="47">
        <f t="shared" si="0"/>
        <v>112.34</v>
      </c>
    </row>
    <row r="39" spans="4:7" ht="22.5" customHeight="1" x14ac:dyDescent="0.2">
      <c r="D39" s="2">
        <v>8.35</v>
      </c>
      <c r="E39" s="2">
        <v>5530</v>
      </c>
      <c r="G39" s="47">
        <f t="shared" si="0"/>
        <v>112.35</v>
      </c>
    </row>
    <row r="40" spans="4:7" ht="22.5" customHeight="1" x14ac:dyDescent="0.2">
      <c r="D40" s="2">
        <v>8.36</v>
      </c>
      <c r="E40" s="2">
        <v>5544</v>
      </c>
      <c r="G40" s="47">
        <f t="shared" si="0"/>
        <v>112.36</v>
      </c>
    </row>
    <row r="41" spans="4:7" ht="22.5" customHeight="1" x14ac:dyDescent="0.2">
      <c r="D41" s="2">
        <v>8.3699999999999992</v>
      </c>
      <c r="E41" s="2">
        <v>5558</v>
      </c>
      <c r="G41" s="47">
        <f t="shared" si="0"/>
        <v>112.37</v>
      </c>
    </row>
    <row r="42" spans="4:7" ht="22.5" customHeight="1" x14ac:dyDescent="0.2">
      <c r="D42" s="2">
        <v>8.3800000000000008</v>
      </c>
      <c r="E42" s="2">
        <v>5572</v>
      </c>
      <c r="G42" s="47">
        <f t="shared" si="0"/>
        <v>112.38</v>
      </c>
    </row>
    <row r="43" spans="4:7" ht="22.5" customHeight="1" x14ac:dyDescent="0.2">
      <c r="D43" s="2">
        <v>8.39</v>
      </c>
      <c r="E43" s="2">
        <v>5586</v>
      </c>
      <c r="G43" s="47">
        <f t="shared" si="0"/>
        <v>112.39</v>
      </c>
    </row>
    <row r="44" spans="4:7" ht="22.5" customHeight="1" x14ac:dyDescent="0.2">
      <c r="D44" s="2">
        <v>8.4</v>
      </c>
      <c r="E44" s="2">
        <v>5600</v>
      </c>
      <c r="G44" s="47">
        <f t="shared" si="0"/>
        <v>112.4</v>
      </c>
    </row>
    <row r="45" spans="4:7" ht="22.5" customHeight="1" x14ac:dyDescent="0.2">
      <c r="D45" s="2">
        <v>8.41</v>
      </c>
      <c r="E45" s="2">
        <v>5614</v>
      </c>
      <c r="G45" s="47">
        <f t="shared" si="0"/>
        <v>112.41</v>
      </c>
    </row>
    <row r="46" spans="4:7" ht="22.5" customHeight="1" x14ac:dyDescent="0.2">
      <c r="D46" s="2">
        <v>8.42</v>
      </c>
      <c r="E46" s="2">
        <v>5628</v>
      </c>
      <c r="G46" s="47">
        <f t="shared" si="0"/>
        <v>112.42</v>
      </c>
    </row>
    <row r="47" spans="4:7" ht="22.5" customHeight="1" x14ac:dyDescent="0.2">
      <c r="D47" s="2">
        <v>8.43</v>
      </c>
      <c r="E47" s="2">
        <v>5642</v>
      </c>
      <c r="G47" s="47">
        <f t="shared" si="0"/>
        <v>112.43</v>
      </c>
    </row>
    <row r="48" spans="4:7" ht="22.5" customHeight="1" x14ac:dyDescent="0.2">
      <c r="D48" s="2">
        <v>8.44</v>
      </c>
      <c r="E48" s="2">
        <v>5656</v>
      </c>
      <c r="G48" s="47">
        <f t="shared" si="0"/>
        <v>112.44</v>
      </c>
    </row>
    <row r="49" spans="4:9" ht="22.5" customHeight="1" x14ac:dyDescent="0.2">
      <c r="D49" s="2">
        <v>8.4499999999999993</v>
      </c>
      <c r="E49" s="2">
        <v>5670</v>
      </c>
      <c r="G49" s="47">
        <f t="shared" si="0"/>
        <v>112.45</v>
      </c>
    </row>
    <row r="50" spans="4:9" ht="22.5" customHeight="1" x14ac:dyDescent="0.2">
      <c r="D50" s="2">
        <v>8.4599999999999991</v>
      </c>
      <c r="E50" s="2">
        <v>5684</v>
      </c>
      <c r="G50" s="47">
        <f t="shared" si="0"/>
        <v>112.46</v>
      </c>
    </row>
    <row r="51" spans="4:9" ht="22.5" customHeight="1" x14ac:dyDescent="0.2">
      <c r="D51" s="2">
        <v>8.4699999999999989</v>
      </c>
      <c r="E51" s="2">
        <v>5698</v>
      </c>
      <c r="G51" s="47">
        <f t="shared" si="0"/>
        <v>112.47</v>
      </c>
    </row>
    <row r="52" spans="4:9" ht="22.5" customHeight="1" x14ac:dyDescent="0.2">
      <c r="D52" s="2">
        <v>8.4799999999999986</v>
      </c>
      <c r="E52" s="2">
        <v>5712</v>
      </c>
      <c r="G52" s="47">
        <f t="shared" si="0"/>
        <v>112.48</v>
      </c>
    </row>
    <row r="53" spans="4:9" ht="22.5" customHeight="1" x14ac:dyDescent="0.2">
      <c r="D53" s="2">
        <v>8.4899999999999984</v>
      </c>
      <c r="E53" s="2">
        <v>5726</v>
      </c>
      <c r="G53" s="47">
        <f t="shared" si="0"/>
        <v>112.49</v>
      </c>
    </row>
    <row r="54" spans="4:9" ht="22.5" customHeight="1" x14ac:dyDescent="0.2">
      <c r="D54" s="2">
        <v>8.4999999999999982</v>
      </c>
      <c r="E54" s="2">
        <v>5740</v>
      </c>
      <c r="G54" s="47">
        <f t="shared" si="0"/>
        <v>112.5</v>
      </c>
    </row>
    <row r="55" spans="4:9" ht="22.5" customHeight="1" x14ac:dyDescent="0.2">
      <c r="D55" s="2">
        <v>8.509999999999998</v>
      </c>
      <c r="E55" s="2">
        <v>5754</v>
      </c>
      <c r="G55" s="47">
        <f t="shared" si="0"/>
        <v>112.50999999999999</v>
      </c>
    </row>
    <row r="56" spans="4:9" ht="22.5" customHeight="1" x14ac:dyDescent="0.2">
      <c r="D56" s="2">
        <v>8.5199999999999978</v>
      </c>
      <c r="E56" s="2">
        <v>5768</v>
      </c>
      <c r="G56" s="47">
        <f t="shared" si="0"/>
        <v>112.52</v>
      </c>
    </row>
    <row r="57" spans="4:9" ht="22.5" customHeight="1" x14ac:dyDescent="0.2">
      <c r="D57" s="2">
        <v>8.5299999999999976</v>
      </c>
      <c r="E57" s="2">
        <v>5782</v>
      </c>
      <c r="G57" s="47">
        <f t="shared" si="0"/>
        <v>112.53</v>
      </c>
      <c r="H57" s="51">
        <v>8.5340000000000007</v>
      </c>
      <c r="I57" s="1">
        <f>+FORECAST(H57,E57:E58,D57:D58)</f>
        <v>5787.6000000000058</v>
      </c>
    </row>
    <row r="58" spans="4:9" ht="22.5" customHeight="1" x14ac:dyDescent="0.2">
      <c r="D58" s="2">
        <v>8.5399999999999974</v>
      </c>
      <c r="E58" s="2">
        <v>5796</v>
      </c>
      <c r="G58" s="47">
        <f t="shared" si="0"/>
        <v>112.53999999999999</v>
      </c>
    </row>
    <row r="59" spans="4:9" ht="22.5" customHeight="1" x14ac:dyDescent="0.2">
      <c r="D59" s="2">
        <v>8.5499999999999972</v>
      </c>
      <c r="E59" s="2">
        <v>5810</v>
      </c>
      <c r="G59" s="47">
        <f t="shared" si="0"/>
        <v>112.55</v>
      </c>
    </row>
    <row r="60" spans="4:9" ht="22.5" customHeight="1" x14ac:dyDescent="0.2">
      <c r="D60" s="2">
        <v>8.5599999999999969</v>
      </c>
      <c r="E60" s="2">
        <v>5824</v>
      </c>
      <c r="G60" s="47">
        <f t="shared" si="0"/>
        <v>112.56</v>
      </c>
    </row>
    <row r="61" spans="4:9" ht="22.5" customHeight="1" x14ac:dyDescent="0.2">
      <c r="D61" s="2">
        <v>8.5699999999999967</v>
      </c>
      <c r="E61" s="2">
        <v>5838</v>
      </c>
      <c r="G61" s="47">
        <f t="shared" si="0"/>
        <v>112.57</v>
      </c>
    </row>
    <row r="62" spans="4:9" ht="22.5" customHeight="1" x14ac:dyDescent="0.2">
      <c r="D62" s="2">
        <v>8.5799999999999965</v>
      </c>
      <c r="E62" s="2">
        <v>5852</v>
      </c>
      <c r="G62" s="47">
        <f t="shared" si="0"/>
        <v>112.58</v>
      </c>
    </row>
    <row r="63" spans="4:9" ht="22.5" customHeight="1" x14ac:dyDescent="0.2">
      <c r="D63" s="2">
        <v>8.5899999999999963</v>
      </c>
      <c r="E63" s="2">
        <v>5866</v>
      </c>
      <c r="G63" s="47">
        <f t="shared" si="0"/>
        <v>112.59</v>
      </c>
    </row>
    <row r="64" spans="4:9" ht="22.5" customHeight="1" x14ac:dyDescent="0.2">
      <c r="D64" s="2">
        <v>8.5999999999999961</v>
      </c>
      <c r="E64" s="2">
        <v>5880</v>
      </c>
      <c r="G64" s="47">
        <f t="shared" si="0"/>
        <v>112.6</v>
      </c>
    </row>
    <row r="65" spans="4:7" ht="22.5" customHeight="1" x14ac:dyDescent="0.2">
      <c r="D65" s="2">
        <v>8.6099999999999959</v>
      </c>
      <c r="E65" s="2">
        <v>5894</v>
      </c>
      <c r="G65" s="47">
        <f t="shared" si="0"/>
        <v>112.61</v>
      </c>
    </row>
    <row r="66" spans="4:7" ht="22.5" customHeight="1" x14ac:dyDescent="0.2">
      <c r="D66" s="2">
        <v>8.6199999999999957</v>
      </c>
      <c r="E66" s="2">
        <v>5908</v>
      </c>
      <c r="G66" s="47">
        <f t="shared" si="0"/>
        <v>112.61999999999999</v>
      </c>
    </row>
    <row r="67" spans="4:7" ht="22.5" customHeight="1" x14ac:dyDescent="0.2">
      <c r="D67" s="2">
        <v>8.6299999999999955</v>
      </c>
      <c r="E67" s="2">
        <v>5922</v>
      </c>
      <c r="G67" s="47">
        <f t="shared" si="0"/>
        <v>112.63</v>
      </c>
    </row>
    <row r="68" spans="4:7" ht="22.5" customHeight="1" x14ac:dyDescent="0.2">
      <c r="D68" s="2">
        <v>8.6399999999999952</v>
      </c>
      <c r="E68" s="2">
        <v>5936</v>
      </c>
      <c r="G68" s="47">
        <f t="shared" si="0"/>
        <v>112.64</v>
      </c>
    </row>
    <row r="69" spans="4:7" ht="22.5" customHeight="1" x14ac:dyDescent="0.2">
      <c r="D69" s="2">
        <v>8.649999999999995</v>
      </c>
      <c r="E69" s="2">
        <v>5950</v>
      </c>
      <c r="G69" s="47">
        <f t="shared" ref="G69:G132" si="1">+D69+$B$10</f>
        <v>112.64999999999999</v>
      </c>
    </row>
    <row r="70" spans="4:7" ht="22.5" customHeight="1" x14ac:dyDescent="0.2">
      <c r="D70" s="2">
        <v>8.6599999999999948</v>
      </c>
      <c r="E70" s="2">
        <v>5964</v>
      </c>
      <c r="G70" s="47">
        <f t="shared" si="1"/>
        <v>112.66</v>
      </c>
    </row>
    <row r="71" spans="4:7" ht="22.5" customHeight="1" x14ac:dyDescent="0.2">
      <c r="D71" s="2">
        <v>8.6699999999999946</v>
      </c>
      <c r="E71" s="2">
        <v>5978</v>
      </c>
      <c r="G71" s="47">
        <f t="shared" si="1"/>
        <v>112.66999999999999</v>
      </c>
    </row>
    <row r="72" spans="4:7" ht="22.5" customHeight="1" x14ac:dyDescent="0.2">
      <c r="D72" s="2">
        <v>8.6799999999999944</v>
      </c>
      <c r="E72" s="2">
        <v>5992</v>
      </c>
      <c r="G72" s="47">
        <f t="shared" si="1"/>
        <v>112.67999999999999</v>
      </c>
    </row>
    <row r="73" spans="4:7" ht="22.5" customHeight="1" x14ac:dyDescent="0.2">
      <c r="D73" s="2">
        <v>8.6899999999999942</v>
      </c>
      <c r="E73" s="2">
        <v>6006</v>
      </c>
      <c r="G73" s="47">
        <f t="shared" si="1"/>
        <v>112.69</v>
      </c>
    </row>
    <row r="74" spans="4:7" ht="22.5" customHeight="1" x14ac:dyDescent="0.2">
      <c r="D74" s="2">
        <v>8.699999999999994</v>
      </c>
      <c r="E74" s="2">
        <v>6020</v>
      </c>
      <c r="G74" s="47">
        <f t="shared" si="1"/>
        <v>112.69999999999999</v>
      </c>
    </row>
    <row r="75" spans="4:7" ht="22.5" customHeight="1" x14ac:dyDescent="0.2">
      <c r="D75" s="2">
        <v>8.7099999999999937</v>
      </c>
      <c r="E75" s="2">
        <v>6034</v>
      </c>
      <c r="G75" s="47">
        <f t="shared" si="1"/>
        <v>112.71</v>
      </c>
    </row>
    <row r="76" spans="4:7" ht="22.5" customHeight="1" x14ac:dyDescent="0.2">
      <c r="D76" s="2">
        <v>8.7199999999999935</v>
      </c>
      <c r="E76" s="2">
        <v>6048</v>
      </c>
      <c r="G76" s="47">
        <f t="shared" si="1"/>
        <v>112.72</v>
      </c>
    </row>
    <row r="77" spans="4:7" ht="22.5" customHeight="1" x14ac:dyDescent="0.2">
      <c r="D77" s="2">
        <v>8.7299999999999933</v>
      </c>
      <c r="E77" s="2">
        <v>6062</v>
      </c>
      <c r="G77" s="47">
        <f t="shared" si="1"/>
        <v>112.72999999999999</v>
      </c>
    </row>
    <row r="78" spans="4:7" ht="22.5" customHeight="1" x14ac:dyDescent="0.2">
      <c r="D78" s="2">
        <v>8.7399999999999931</v>
      </c>
      <c r="E78" s="2">
        <v>6076</v>
      </c>
      <c r="G78" s="47">
        <f t="shared" si="1"/>
        <v>112.74</v>
      </c>
    </row>
    <row r="79" spans="4:7" ht="22.5" customHeight="1" x14ac:dyDescent="0.2">
      <c r="D79" s="2">
        <v>8.7499999999999929</v>
      </c>
      <c r="E79" s="2">
        <v>6090</v>
      </c>
      <c r="G79" s="47">
        <f t="shared" si="1"/>
        <v>112.75</v>
      </c>
    </row>
    <row r="80" spans="4:7" ht="22.5" customHeight="1" x14ac:dyDescent="0.2">
      <c r="D80" s="2">
        <v>8.7599999999999927</v>
      </c>
      <c r="E80" s="2">
        <v>6104</v>
      </c>
      <c r="G80" s="47">
        <f t="shared" si="1"/>
        <v>112.75999999999999</v>
      </c>
    </row>
    <row r="81" spans="4:7" ht="22.5" customHeight="1" x14ac:dyDescent="0.2">
      <c r="D81" s="2">
        <v>8.7699999999999925</v>
      </c>
      <c r="E81" s="2">
        <v>6118</v>
      </c>
      <c r="G81" s="47">
        <f t="shared" si="1"/>
        <v>112.77</v>
      </c>
    </row>
    <row r="82" spans="4:7" ht="22.5" customHeight="1" x14ac:dyDescent="0.2">
      <c r="D82" s="2">
        <v>8.7799999999999923</v>
      </c>
      <c r="E82" s="2">
        <v>6132</v>
      </c>
      <c r="G82" s="47">
        <f t="shared" si="1"/>
        <v>112.77999999999999</v>
      </c>
    </row>
    <row r="83" spans="4:7" ht="22.5" customHeight="1" x14ac:dyDescent="0.2">
      <c r="D83" s="2">
        <v>8.789999999999992</v>
      </c>
      <c r="E83" s="2">
        <v>6146</v>
      </c>
      <c r="G83" s="47">
        <f t="shared" si="1"/>
        <v>112.78999999999999</v>
      </c>
    </row>
    <row r="84" spans="4:7" ht="22.5" customHeight="1" x14ac:dyDescent="0.2">
      <c r="D84" s="2">
        <v>8.7999999999999918</v>
      </c>
      <c r="E84" s="2">
        <v>6160</v>
      </c>
      <c r="G84" s="47">
        <f t="shared" si="1"/>
        <v>112.8</v>
      </c>
    </row>
    <row r="85" spans="4:7" ht="22.5" customHeight="1" x14ac:dyDescent="0.2">
      <c r="D85" s="2">
        <v>8.8099999999999916</v>
      </c>
      <c r="E85" s="2">
        <v>6174</v>
      </c>
      <c r="G85" s="47">
        <f t="shared" si="1"/>
        <v>112.80999999999999</v>
      </c>
    </row>
    <row r="86" spans="4:7" ht="22.5" customHeight="1" x14ac:dyDescent="0.2">
      <c r="D86" s="2">
        <v>8.8199999999999914</v>
      </c>
      <c r="E86" s="2">
        <v>6188</v>
      </c>
      <c r="G86" s="47">
        <f t="shared" si="1"/>
        <v>112.82</v>
      </c>
    </row>
    <row r="87" spans="4:7" ht="22.5" customHeight="1" x14ac:dyDescent="0.2">
      <c r="D87" s="2">
        <v>8.8299999999999912</v>
      </c>
      <c r="E87" s="2">
        <v>6202</v>
      </c>
      <c r="G87" s="47">
        <f t="shared" si="1"/>
        <v>112.82999999999998</v>
      </c>
    </row>
    <row r="88" spans="4:7" ht="22.5" customHeight="1" x14ac:dyDescent="0.2">
      <c r="D88" s="2">
        <v>8.839999999999991</v>
      </c>
      <c r="E88" s="2">
        <v>6216</v>
      </c>
      <c r="G88" s="47">
        <f t="shared" si="1"/>
        <v>112.83999999999999</v>
      </c>
    </row>
    <row r="89" spans="4:7" ht="22.5" customHeight="1" x14ac:dyDescent="0.2">
      <c r="D89" s="2">
        <v>8.8499999999999908</v>
      </c>
      <c r="E89" s="2">
        <v>6230</v>
      </c>
      <c r="G89" s="47">
        <f t="shared" si="1"/>
        <v>112.85</v>
      </c>
    </row>
    <row r="90" spans="4:7" ht="22.5" customHeight="1" x14ac:dyDescent="0.2">
      <c r="D90" s="2">
        <v>8.8599999999999905</v>
      </c>
      <c r="E90" s="2">
        <v>6244</v>
      </c>
      <c r="G90" s="47">
        <f t="shared" si="1"/>
        <v>112.85999999999999</v>
      </c>
    </row>
    <row r="91" spans="4:7" ht="22.5" customHeight="1" x14ac:dyDescent="0.2">
      <c r="D91" s="2">
        <v>8.8699999999999903</v>
      </c>
      <c r="E91" s="2">
        <v>6258</v>
      </c>
      <c r="G91" s="47">
        <f t="shared" si="1"/>
        <v>112.86999999999999</v>
      </c>
    </row>
    <row r="92" spans="4:7" ht="22.5" customHeight="1" x14ac:dyDescent="0.2">
      <c r="D92" s="2">
        <v>8.8799999999999901</v>
      </c>
      <c r="E92" s="2">
        <v>6272</v>
      </c>
      <c r="G92" s="47">
        <f t="shared" si="1"/>
        <v>112.88</v>
      </c>
    </row>
    <row r="93" spans="4:7" ht="22.5" customHeight="1" x14ac:dyDescent="0.2">
      <c r="D93" s="2">
        <v>8.8899999999999899</v>
      </c>
      <c r="E93" s="2">
        <v>6286</v>
      </c>
      <c r="G93" s="47">
        <f t="shared" si="1"/>
        <v>112.88999999999999</v>
      </c>
    </row>
    <row r="94" spans="4:7" ht="22.5" customHeight="1" x14ac:dyDescent="0.2">
      <c r="D94" s="2">
        <v>8.8999999999999897</v>
      </c>
      <c r="E94" s="2">
        <v>6300</v>
      </c>
      <c r="G94" s="47">
        <f t="shared" si="1"/>
        <v>112.89999999999999</v>
      </c>
    </row>
    <row r="95" spans="4:7" ht="22.5" customHeight="1" x14ac:dyDescent="0.2">
      <c r="D95" s="2">
        <v>8.9099999999999895</v>
      </c>
      <c r="E95" s="2">
        <v>6314</v>
      </c>
      <c r="G95" s="47">
        <f t="shared" si="1"/>
        <v>112.91</v>
      </c>
    </row>
    <row r="96" spans="4:7" ht="22.5" customHeight="1" x14ac:dyDescent="0.2">
      <c r="D96" s="2">
        <v>8.9199999999999893</v>
      </c>
      <c r="E96" s="2">
        <v>6328</v>
      </c>
      <c r="G96" s="47">
        <f t="shared" si="1"/>
        <v>112.91999999999999</v>
      </c>
    </row>
    <row r="97" spans="4:9" ht="22.5" customHeight="1" x14ac:dyDescent="0.2">
      <c r="D97" s="2">
        <v>8.9299999999999891</v>
      </c>
      <c r="E97" s="2">
        <v>6342</v>
      </c>
      <c r="G97" s="47">
        <f t="shared" si="1"/>
        <v>112.92999999999999</v>
      </c>
    </row>
    <row r="98" spans="4:9" ht="22.5" customHeight="1" x14ac:dyDescent="0.2">
      <c r="D98" s="52">
        <v>8.9399999999999888</v>
      </c>
      <c r="E98" s="52">
        <v>6356</v>
      </c>
      <c r="F98" s="53"/>
      <c r="G98" s="47">
        <f t="shared" si="1"/>
        <v>112.93999999999998</v>
      </c>
    </row>
    <row r="99" spans="4:9" ht="22.5" customHeight="1" x14ac:dyDescent="0.2">
      <c r="D99" s="52">
        <v>8.9499999999999886</v>
      </c>
      <c r="E99" s="52">
        <v>6370</v>
      </c>
      <c r="F99" s="53"/>
      <c r="G99" s="47">
        <f t="shared" si="1"/>
        <v>112.94999999999999</v>
      </c>
    </row>
    <row r="100" spans="4:9" ht="22.5" customHeight="1" x14ac:dyDescent="0.2">
      <c r="D100" s="52">
        <v>8.9599999999999884</v>
      </c>
      <c r="E100" s="52">
        <v>6384</v>
      </c>
      <c r="F100" s="53"/>
      <c r="G100" s="47">
        <f t="shared" si="1"/>
        <v>112.96</v>
      </c>
    </row>
    <row r="101" spans="4:9" ht="22.5" customHeight="1" x14ac:dyDescent="0.2">
      <c r="D101" s="52">
        <v>8.9699999999999882</v>
      </c>
      <c r="E101" s="52">
        <v>6398</v>
      </c>
      <c r="F101" s="53"/>
      <c r="G101" s="47">
        <f t="shared" si="1"/>
        <v>112.96999999999998</v>
      </c>
    </row>
    <row r="102" spans="4:9" ht="22.5" customHeight="1" x14ac:dyDescent="0.2">
      <c r="D102" s="52">
        <v>8.979999999999988</v>
      </c>
      <c r="E102" s="52">
        <v>6412</v>
      </c>
      <c r="F102" s="53"/>
      <c r="G102" s="47">
        <f t="shared" si="1"/>
        <v>112.97999999999999</v>
      </c>
    </row>
    <row r="103" spans="4:9" ht="22.5" customHeight="1" x14ac:dyDescent="0.2">
      <c r="D103" s="52">
        <v>8.9899999999999878</v>
      </c>
      <c r="E103" s="52">
        <v>6426</v>
      </c>
      <c r="F103" s="53"/>
      <c r="G103" s="47">
        <f t="shared" si="1"/>
        <v>112.98999999999998</v>
      </c>
    </row>
    <row r="104" spans="4:9" ht="22.5" customHeight="1" x14ac:dyDescent="0.2">
      <c r="D104" s="52">
        <v>8.9999999999999876</v>
      </c>
      <c r="E104" s="52">
        <v>6440</v>
      </c>
      <c r="F104" s="53"/>
      <c r="G104" s="47">
        <f t="shared" si="1"/>
        <v>112.99999999999999</v>
      </c>
    </row>
    <row r="105" spans="4:9" ht="22.5" customHeight="1" x14ac:dyDescent="0.2">
      <c r="D105" s="52">
        <v>9.0099999999999874</v>
      </c>
      <c r="E105" s="52">
        <v>6454</v>
      </c>
      <c r="F105" s="53"/>
      <c r="G105" s="47">
        <f t="shared" si="1"/>
        <v>113.00999999999999</v>
      </c>
    </row>
    <row r="106" spans="4:9" ht="22.5" customHeight="1" x14ac:dyDescent="0.2">
      <c r="D106" s="52">
        <v>9.0199999999999871</v>
      </c>
      <c r="E106" s="52">
        <v>6468</v>
      </c>
      <c r="F106" s="53"/>
      <c r="G106" s="47">
        <f t="shared" si="1"/>
        <v>113.01999999999998</v>
      </c>
    </row>
    <row r="107" spans="4:9" ht="22.5" customHeight="1" x14ac:dyDescent="0.2">
      <c r="D107" s="52">
        <v>9.0299999999999869</v>
      </c>
      <c r="E107" s="52">
        <v>6482</v>
      </c>
      <c r="F107" s="53"/>
      <c r="G107" s="47">
        <f t="shared" si="1"/>
        <v>113.02999999999999</v>
      </c>
    </row>
    <row r="108" spans="4:9" ht="22.5" customHeight="1" x14ac:dyDescent="0.2">
      <c r="D108" s="52">
        <v>9.0399999999999867</v>
      </c>
      <c r="E108" s="52">
        <v>6496</v>
      </c>
      <c r="F108" s="53"/>
      <c r="G108" s="47">
        <f t="shared" si="1"/>
        <v>113.03999999999999</v>
      </c>
    </row>
    <row r="109" spans="4:9" ht="22.5" customHeight="1" x14ac:dyDescent="0.2">
      <c r="D109" s="52">
        <v>9.0499999999999865</v>
      </c>
      <c r="E109" s="52">
        <v>6510</v>
      </c>
      <c r="F109" s="53"/>
      <c r="G109" s="47">
        <f t="shared" si="1"/>
        <v>113.04999999999998</v>
      </c>
      <c r="H109" s="54" t="s">
        <v>52</v>
      </c>
      <c r="I109" s="1">
        <f>+FORECAST(H109,E109:E110,D109:D110)</f>
        <v>6519.8000000000211</v>
      </c>
    </row>
    <row r="110" spans="4:9" ht="22.5" customHeight="1" x14ac:dyDescent="0.2">
      <c r="D110" s="52">
        <v>9.0599999999999863</v>
      </c>
      <c r="E110" s="52">
        <v>6524</v>
      </c>
      <c r="F110" s="53"/>
      <c r="G110" s="47">
        <f t="shared" si="1"/>
        <v>113.05999999999999</v>
      </c>
    </row>
    <row r="111" spans="4:9" ht="22.5" customHeight="1" x14ac:dyDescent="0.2">
      <c r="D111" s="52">
        <v>9.0699999999999861</v>
      </c>
      <c r="E111" s="52">
        <v>6538</v>
      </c>
      <c r="F111" s="53"/>
      <c r="G111" s="47">
        <f t="shared" si="1"/>
        <v>113.07</v>
      </c>
    </row>
    <row r="112" spans="4:9" ht="22.5" customHeight="1" x14ac:dyDescent="0.2">
      <c r="D112" s="55">
        <v>9.0799999999999859</v>
      </c>
      <c r="E112" s="55">
        <v>6552</v>
      </c>
      <c r="G112" s="47">
        <f t="shared" si="1"/>
        <v>113.07999999999998</v>
      </c>
    </row>
    <row r="113" spans="4:7" ht="22.5" customHeight="1" x14ac:dyDescent="0.2">
      <c r="D113" s="55">
        <v>9.0899999999999856</v>
      </c>
      <c r="E113" s="55">
        <v>6566</v>
      </c>
      <c r="G113" s="47">
        <f t="shared" si="1"/>
        <v>113.08999999999999</v>
      </c>
    </row>
    <row r="114" spans="4:7" ht="22.5" customHeight="1" x14ac:dyDescent="0.2">
      <c r="D114" s="55">
        <v>9.0999999999999854</v>
      </c>
      <c r="E114" s="55">
        <v>6580</v>
      </c>
      <c r="G114" s="47">
        <f t="shared" si="1"/>
        <v>113.09999999999998</v>
      </c>
    </row>
    <row r="115" spans="4:7" ht="22.5" customHeight="1" x14ac:dyDescent="0.2">
      <c r="D115" s="55">
        <v>9.1099999999999852</v>
      </c>
      <c r="E115" s="55">
        <v>6594</v>
      </c>
      <c r="G115" s="47">
        <f t="shared" si="1"/>
        <v>113.10999999999999</v>
      </c>
    </row>
    <row r="116" spans="4:7" ht="22.5" customHeight="1" x14ac:dyDescent="0.2">
      <c r="D116" s="55">
        <v>9.119999999999985</v>
      </c>
      <c r="E116" s="55">
        <v>6608</v>
      </c>
      <c r="G116" s="47">
        <f t="shared" si="1"/>
        <v>113.11999999999999</v>
      </c>
    </row>
    <row r="117" spans="4:7" ht="22.5" customHeight="1" x14ac:dyDescent="0.2">
      <c r="D117" s="55">
        <v>9.1299999999999848</v>
      </c>
      <c r="E117" s="55">
        <v>6622</v>
      </c>
      <c r="G117" s="47">
        <f t="shared" si="1"/>
        <v>113.12999999999998</v>
      </c>
    </row>
    <row r="118" spans="4:7" ht="22.5" customHeight="1" x14ac:dyDescent="0.2">
      <c r="D118" s="55">
        <v>9.1399999999999846</v>
      </c>
      <c r="E118" s="55">
        <v>6636</v>
      </c>
      <c r="G118" s="47">
        <f t="shared" si="1"/>
        <v>113.13999999999999</v>
      </c>
    </row>
    <row r="119" spans="4:7" ht="22.5" customHeight="1" x14ac:dyDescent="0.2">
      <c r="D119" s="55">
        <v>9.1499999999999844</v>
      </c>
      <c r="E119" s="55">
        <v>6650</v>
      </c>
      <c r="G119" s="47">
        <f t="shared" si="1"/>
        <v>113.14999999999998</v>
      </c>
    </row>
    <row r="120" spans="4:7" ht="22.5" customHeight="1" x14ac:dyDescent="0.2">
      <c r="D120" s="55">
        <v>9.1599999999999842</v>
      </c>
      <c r="E120" s="55">
        <v>6664</v>
      </c>
      <c r="G120" s="47">
        <f t="shared" si="1"/>
        <v>113.15999999999998</v>
      </c>
    </row>
    <row r="121" spans="4:7" ht="22.5" customHeight="1" x14ac:dyDescent="0.2">
      <c r="D121" s="55">
        <v>9.1699999999999839</v>
      </c>
      <c r="E121" s="55">
        <v>6678</v>
      </c>
      <c r="G121" s="47">
        <f t="shared" si="1"/>
        <v>113.16999999999999</v>
      </c>
    </row>
    <row r="122" spans="4:7" ht="22.5" customHeight="1" x14ac:dyDescent="0.2">
      <c r="D122" s="55">
        <v>9.1799999999999837</v>
      </c>
      <c r="E122" s="55">
        <v>6692</v>
      </c>
      <c r="G122" s="47">
        <f t="shared" si="1"/>
        <v>113.17999999999998</v>
      </c>
    </row>
    <row r="123" spans="4:7" ht="22.5" customHeight="1" x14ac:dyDescent="0.2">
      <c r="D123" s="2">
        <v>9.1899999999999835</v>
      </c>
      <c r="E123" s="2">
        <v>6706</v>
      </c>
      <c r="G123" s="47">
        <f t="shared" si="1"/>
        <v>113.18999999999998</v>
      </c>
    </row>
    <row r="124" spans="4:7" ht="22.5" customHeight="1" x14ac:dyDescent="0.2">
      <c r="D124" s="2">
        <v>9.1999999999999833</v>
      </c>
      <c r="E124" s="2">
        <v>6720</v>
      </c>
      <c r="G124" s="47">
        <f t="shared" si="1"/>
        <v>113.19999999999999</v>
      </c>
    </row>
    <row r="125" spans="4:7" ht="22.5" customHeight="1" x14ac:dyDescent="0.2">
      <c r="D125" s="2">
        <v>9.2099999999999831</v>
      </c>
      <c r="E125" s="2">
        <v>6734</v>
      </c>
      <c r="G125" s="47">
        <f t="shared" si="1"/>
        <v>113.20999999999998</v>
      </c>
    </row>
    <row r="126" spans="4:7" ht="22.5" customHeight="1" x14ac:dyDescent="0.2">
      <c r="D126" s="2">
        <v>9.2199999999999829</v>
      </c>
      <c r="E126" s="2">
        <v>6748</v>
      </c>
      <c r="G126" s="47">
        <f t="shared" si="1"/>
        <v>113.21999999999998</v>
      </c>
    </row>
    <row r="127" spans="4:7" ht="22.5" customHeight="1" x14ac:dyDescent="0.2">
      <c r="D127" s="2">
        <v>9.2299999999999827</v>
      </c>
      <c r="E127" s="2">
        <v>6762</v>
      </c>
      <c r="G127" s="47">
        <f t="shared" si="1"/>
        <v>113.22999999999999</v>
      </c>
    </row>
    <row r="128" spans="4:7" ht="22.5" customHeight="1" x14ac:dyDescent="0.2">
      <c r="D128" s="2">
        <v>9.2399999999999824</v>
      </c>
      <c r="E128" s="2">
        <v>6776</v>
      </c>
      <c r="G128" s="47">
        <f t="shared" si="1"/>
        <v>113.23999999999998</v>
      </c>
    </row>
    <row r="129" spans="4:7" ht="22.5" customHeight="1" x14ac:dyDescent="0.2">
      <c r="D129" s="2">
        <v>9.2499999999999822</v>
      </c>
      <c r="E129" s="2">
        <v>6790</v>
      </c>
      <c r="G129" s="47">
        <f t="shared" si="1"/>
        <v>113.24999999999999</v>
      </c>
    </row>
    <row r="130" spans="4:7" ht="22.5" customHeight="1" x14ac:dyDescent="0.2">
      <c r="D130" s="2">
        <v>9.259999999999982</v>
      </c>
      <c r="E130" s="2">
        <v>6804</v>
      </c>
      <c r="G130" s="47">
        <f t="shared" si="1"/>
        <v>113.25999999999998</v>
      </c>
    </row>
    <row r="131" spans="4:7" ht="22.5" customHeight="1" x14ac:dyDescent="0.2">
      <c r="D131" s="2">
        <v>9.2699999999999818</v>
      </c>
      <c r="E131" s="2">
        <v>6818</v>
      </c>
      <c r="G131" s="47">
        <f t="shared" si="1"/>
        <v>113.26999999999998</v>
      </c>
    </row>
    <row r="132" spans="4:7" ht="22.5" customHeight="1" x14ac:dyDescent="0.2">
      <c r="D132" s="2">
        <v>9.2799999999999816</v>
      </c>
      <c r="E132" s="2">
        <v>6832</v>
      </c>
      <c r="G132" s="47">
        <f t="shared" si="1"/>
        <v>113.27999999999999</v>
      </c>
    </row>
    <row r="133" spans="4:7" ht="22.5" customHeight="1" x14ac:dyDescent="0.2">
      <c r="D133" s="2">
        <v>9.2899999999999814</v>
      </c>
      <c r="E133" s="2">
        <v>6846</v>
      </c>
      <c r="G133" s="47">
        <f t="shared" ref="G133:G196" si="2">+D133+$B$10</f>
        <v>113.28999999999998</v>
      </c>
    </row>
    <row r="134" spans="4:7" ht="22.5" customHeight="1" x14ac:dyDescent="0.2">
      <c r="D134" s="2">
        <v>9.2999999999999812</v>
      </c>
      <c r="E134" s="2">
        <v>6860</v>
      </c>
      <c r="G134" s="47">
        <f t="shared" si="2"/>
        <v>113.29999999999998</v>
      </c>
    </row>
    <row r="135" spans="4:7" ht="22.5" customHeight="1" x14ac:dyDescent="0.2">
      <c r="D135" s="2">
        <v>9.309999999999981</v>
      </c>
      <c r="E135" s="2">
        <v>6874</v>
      </c>
      <c r="G135" s="47">
        <f t="shared" si="2"/>
        <v>113.30999999999997</v>
      </c>
    </row>
    <row r="136" spans="4:7" ht="22.5" customHeight="1" x14ac:dyDescent="0.2">
      <c r="D136" s="2">
        <v>9.3199999999999807</v>
      </c>
      <c r="E136" s="2">
        <v>6888</v>
      </c>
      <c r="G136" s="47">
        <f t="shared" si="2"/>
        <v>113.31999999999998</v>
      </c>
    </row>
    <row r="137" spans="4:7" ht="22.5" customHeight="1" x14ac:dyDescent="0.2">
      <c r="D137" s="2">
        <v>9.3299999999999805</v>
      </c>
      <c r="E137" s="2">
        <v>6902</v>
      </c>
      <c r="G137" s="47">
        <f t="shared" si="2"/>
        <v>113.32999999999998</v>
      </c>
    </row>
    <row r="138" spans="4:7" ht="22.5" customHeight="1" x14ac:dyDescent="0.2">
      <c r="D138" s="2">
        <v>9.3399999999999803</v>
      </c>
      <c r="E138" s="2">
        <v>6916</v>
      </c>
      <c r="G138" s="47">
        <f t="shared" si="2"/>
        <v>113.33999999999997</v>
      </c>
    </row>
    <row r="139" spans="4:7" ht="22.5" customHeight="1" x14ac:dyDescent="0.2">
      <c r="D139" s="2">
        <v>9.3499999999999801</v>
      </c>
      <c r="E139" s="2">
        <v>6930</v>
      </c>
      <c r="G139" s="47">
        <f t="shared" si="2"/>
        <v>113.34999999999998</v>
      </c>
    </row>
    <row r="140" spans="4:7" ht="22.5" customHeight="1" x14ac:dyDescent="0.2">
      <c r="D140" s="2">
        <v>9.3599999999999799</v>
      </c>
      <c r="E140" s="2">
        <v>6944</v>
      </c>
      <c r="G140" s="47">
        <f t="shared" si="2"/>
        <v>113.35999999999999</v>
      </c>
    </row>
    <row r="141" spans="4:7" ht="22.5" customHeight="1" x14ac:dyDescent="0.2">
      <c r="D141" s="2">
        <v>9.3699999999999797</v>
      </c>
      <c r="E141" s="2">
        <v>6958</v>
      </c>
      <c r="G141" s="47">
        <f t="shared" si="2"/>
        <v>113.36999999999998</v>
      </c>
    </row>
    <row r="142" spans="4:7" ht="22.5" customHeight="1" x14ac:dyDescent="0.2">
      <c r="D142" s="2">
        <v>9.3799999999999795</v>
      </c>
      <c r="E142" s="2">
        <v>6972</v>
      </c>
      <c r="G142" s="47">
        <f t="shared" si="2"/>
        <v>113.37999999999998</v>
      </c>
    </row>
    <row r="143" spans="4:7" ht="22.5" customHeight="1" x14ac:dyDescent="0.2">
      <c r="D143" s="2">
        <v>9.3899999999999793</v>
      </c>
      <c r="E143" s="2">
        <v>6986</v>
      </c>
      <c r="G143" s="47">
        <f t="shared" si="2"/>
        <v>113.38999999999999</v>
      </c>
    </row>
    <row r="144" spans="4:7" ht="22.5" customHeight="1" x14ac:dyDescent="0.2">
      <c r="D144" s="2">
        <v>9.399999999999979</v>
      </c>
      <c r="E144" s="2">
        <v>7000</v>
      </c>
      <c r="G144" s="47">
        <f t="shared" si="2"/>
        <v>113.39999999999998</v>
      </c>
    </row>
    <row r="145" spans="4:7" ht="22.5" customHeight="1" x14ac:dyDescent="0.2">
      <c r="D145" s="2">
        <v>9.4099999999999788</v>
      </c>
      <c r="E145" s="2">
        <v>7014</v>
      </c>
      <c r="G145" s="47">
        <f t="shared" si="2"/>
        <v>113.40999999999998</v>
      </c>
    </row>
    <row r="146" spans="4:7" ht="22.5" customHeight="1" x14ac:dyDescent="0.2">
      <c r="D146" s="2">
        <v>9.4199999999999786</v>
      </c>
      <c r="E146" s="2">
        <v>7028</v>
      </c>
      <c r="G146" s="47">
        <f t="shared" si="2"/>
        <v>113.41999999999997</v>
      </c>
    </row>
    <row r="147" spans="4:7" ht="22.5" customHeight="1" x14ac:dyDescent="0.2">
      <c r="D147" s="2">
        <v>9.4299999999999784</v>
      </c>
      <c r="E147" s="2">
        <v>7042</v>
      </c>
      <c r="G147" s="47">
        <f t="shared" si="2"/>
        <v>113.42999999999998</v>
      </c>
    </row>
    <row r="148" spans="4:7" ht="22.5" customHeight="1" x14ac:dyDescent="0.2">
      <c r="D148" s="2">
        <v>9.4399999999999782</v>
      </c>
      <c r="E148" s="2">
        <v>7056</v>
      </c>
      <c r="G148" s="47">
        <f t="shared" si="2"/>
        <v>113.43999999999998</v>
      </c>
    </row>
    <row r="149" spans="4:7" ht="22.5" customHeight="1" x14ac:dyDescent="0.2">
      <c r="D149" s="2">
        <v>9.449999999999978</v>
      </c>
      <c r="E149" s="2">
        <v>7070</v>
      </c>
      <c r="G149" s="47">
        <f t="shared" si="2"/>
        <v>113.44999999999997</v>
      </c>
    </row>
    <row r="150" spans="4:7" ht="22.5" customHeight="1" x14ac:dyDescent="0.2">
      <c r="D150" s="2">
        <v>9.4599999999999778</v>
      </c>
      <c r="E150" s="2">
        <v>7084</v>
      </c>
      <c r="G150" s="47">
        <f t="shared" si="2"/>
        <v>113.45999999999998</v>
      </c>
    </row>
    <row r="151" spans="4:7" ht="22.5" customHeight="1" x14ac:dyDescent="0.2">
      <c r="D151" s="2">
        <v>9.4699999999999775</v>
      </c>
      <c r="E151" s="2">
        <v>7098</v>
      </c>
      <c r="G151" s="47">
        <f t="shared" si="2"/>
        <v>113.46999999999997</v>
      </c>
    </row>
    <row r="152" spans="4:7" ht="22.5" customHeight="1" x14ac:dyDescent="0.2">
      <c r="D152" s="2">
        <v>9.4799999999999773</v>
      </c>
      <c r="E152" s="2">
        <v>7112</v>
      </c>
      <c r="G152" s="47">
        <f t="shared" si="2"/>
        <v>113.47999999999998</v>
      </c>
    </row>
    <row r="153" spans="4:7" ht="22.5" customHeight="1" x14ac:dyDescent="0.2">
      <c r="D153" s="2">
        <v>9.4899999999999771</v>
      </c>
      <c r="E153" s="2">
        <v>7126</v>
      </c>
      <c r="G153" s="47">
        <f t="shared" si="2"/>
        <v>113.48999999999998</v>
      </c>
    </row>
    <row r="154" spans="4:7" ht="22.5" customHeight="1" x14ac:dyDescent="0.2">
      <c r="D154" s="2">
        <v>9.4999999999999769</v>
      </c>
      <c r="E154" s="2">
        <v>7140</v>
      </c>
      <c r="G154" s="47">
        <f t="shared" si="2"/>
        <v>113.49999999999997</v>
      </c>
    </row>
    <row r="155" spans="4:7" ht="22.5" customHeight="1" x14ac:dyDescent="0.2">
      <c r="D155" s="2">
        <v>9.5099999999999767</v>
      </c>
      <c r="E155" s="2">
        <v>7154</v>
      </c>
      <c r="G155" s="47">
        <f t="shared" si="2"/>
        <v>113.50999999999998</v>
      </c>
    </row>
    <row r="156" spans="4:7" ht="22.5" customHeight="1" x14ac:dyDescent="0.2">
      <c r="D156" s="2">
        <v>9.5199999999999765</v>
      </c>
      <c r="E156" s="2">
        <v>7168</v>
      </c>
      <c r="G156" s="47">
        <f t="shared" si="2"/>
        <v>113.51999999999998</v>
      </c>
    </row>
    <row r="157" spans="4:7" ht="22.5" customHeight="1" x14ac:dyDescent="0.2">
      <c r="D157" s="2">
        <v>9.5299999999999763</v>
      </c>
      <c r="E157" s="2">
        <v>7182</v>
      </c>
      <c r="G157" s="47">
        <f t="shared" si="2"/>
        <v>113.52999999999997</v>
      </c>
    </row>
    <row r="158" spans="4:7" ht="22.5" customHeight="1" x14ac:dyDescent="0.2">
      <c r="D158" s="2">
        <v>9.5399999999999761</v>
      </c>
      <c r="E158" s="2">
        <v>7196</v>
      </c>
      <c r="G158" s="47">
        <f t="shared" si="2"/>
        <v>113.53999999999998</v>
      </c>
    </row>
    <row r="159" spans="4:7" ht="22.5" customHeight="1" x14ac:dyDescent="0.2">
      <c r="D159" s="2">
        <v>9.5499999999999758</v>
      </c>
      <c r="E159" s="2">
        <v>7210</v>
      </c>
      <c r="G159" s="47">
        <f t="shared" si="2"/>
        <v>113.54999999999998</v>
      </c>
    </row>
    <row r="160" spans="4:7" ht="22.5" customHeight="1" x14ac:dyDescent="0.2">
      <c r="D160" s="2">
        <v>9.5599999999999756</v>
      </c>
      <c r="E160" s="2">
        <v>7224</v>
      </c>
      <c r="G160" s="47">
        <f t="shared" si="2"/>
        <v>113.55999999999997</v>
      </c>
    </row>
    <row r="161" spans="4:7" ht="22.5" customHeight="1" x14ac:dyDescent="0.2">
      <c r="D161" s="2">
        <v>9.5699999999999754</v>
      </c>
      <c r="E161" s="2">
        <v>7238</v>
      </c>
      <c r="G161" s="47">
        <f t="shared" si="2"/>
        <v>113.56999999999998</v>
      </c>
    </row>
    <row r="162" spans="4:7" ht="22.5" customHeight="1" x14ac:dyDescent="0.2">
      <c r="D162" s="2">
        <v>9.5799999999999752</v>
      </c>
      <c r="E162" s="2">
        <v>7252</v>
      </c>
      <c r="G162" s="47">
        <f t="shared" si="2"/>
        <v>113.57999999999997</v>
      </c>
    </row>
    <row r="163" spans="4:7" ht="22.5" customHeight="1" x14ac:dyDescent="0.2">
      <c r="D163" s="2">
        <v>9.589999999999975</v>
      </c>
      <c r="E163" s="2">
        <v>7266</v>
      </c>
      <c r="G163" s="47">
        <f t="shared" si="2"/>
        <v>113.58999999999997</v>
      </c>
    </row>
    <row r="164" spans="4:7" ht="22.5" customHeight="1" x14ac:dyDescent="0.2">
      <c r="D164" s="2">
        <v>9.5999999999999748</v>
      </c>
      <c r="E164" s="2">
        <v>7280</v>
      </c>
      <c r="G164" s="47">
        <f t="shared" si="2"/>
        <v>113.59999999999998</v>
      </c>
    </row>
    <row r="165" spans="4:7" ht="22.5" customHeight="1" x14ac:dyDescent="0.2">
      <c r="D165" s="2">
        <v>9.6099999999999746</v>
      </c>
      <c r="E165" s="2">
        <v>7294</v>
      </c>
      <c r="G165" s="47">
        <f t="shared" si="2"/>
        <v>113.60999999999997</v>
      </c>
    </row>
    <row r="166" spans="4:7" ht="22.5" customHeight="1" x14ac:dyDescent="0.2">
      <c r="D166" s="2">
        <v>9.6199999999999743</v>
      </c>
      <c r="E166" s="2">
        <v>7308</v>
      </c>
      <c r="G166" s="47">
        <f t="shared" si="2"/>
        <v>113.61999999999998</v>
      </c>
    </row>
    <row r="167" spans="4:7" ht="22.5" customHeight="1" x14ac:dyDescent="0.2">
      <c r="D167" s="2">
        <v>9.6299999999999741</v>
      </c>
      <c r="E167" s="2">
        <v>7322</v>
      </c>
      <c r="G167" s="47">
        <f t="shared" si="2"/>
        <v>113.62999999999997</v>
      </c>
    </row>
    <row r="168" spans="4:7" ht="22.5" customHeight="1" x14ac:dyDescent="0.2">
      <c r="D168" s="2">
        <v>9.6399999999999739</v>
      </c>
      <c r="E168" s="2">
        <v>7336</v>
      </c>
      <c r="G168" s="47">
        <f t="shared" si="2"/>
        <v>113.63999999999997</v>
      </c>
    </row>
    <row r="169" spans="4:7" ht="22.5" customHeight="1" x14ac:dyDescent="0.2">
      <c r="D169" s="2">
        <v>9.6499999999999737</v>
      </c>
      <c r="E169" s="2">
        <v>7350</v>
      </c>
      <c r="G169" s="47">
        <f t="shared" si="2"/>
        <v>113.64999999999998</v>
      </c>
    </row>
    <row r="170" spans="4:7" ht="22.5" customHeight="1" x14ac:dyDescent="0.2">
      <c r="D170" s="2">
        <v>9.6599999999999735</v>
      </c>
      <c r="E170" s="2">
        <v>7364</v>
      </c>
      <c r="G170" s="47">
        <f t="shared" si="2"/>
        <v>113.65999999999997</v>
      </c>
    </row>
    <row r="171" spans="4:7" ht="22.5" customHeight="1" x14ac:dyDescent="0.2">
      <c r="D171" s="2">
        <v>9.6699999999999733</v>
      </c>
      <c r="E171" s="2">
        <v>7378</v>
      </c>
      <c r="G171" s="47">
        <f t="shared" si="2"/>
        <v>113.66999999999997</v>
      </c>
    </row>
    <row r="172" spans="4:7" ht="22.5" customHeight="1" x14ac:dyDescent="0.2">
      <c r="D172" s="2">
        <v>9.6799999999999731</v>
      </c>
      <c r="E172" s="2">
        <v>7392</v>
      </c>
      <c r="G172" s="47">
        <f t="shared" si="2"/>
        <v>113.67999999999998</v>
      </c>
    </row>
    <row r="173" spans="4:7" ht="22.5" customHeight="1" x14ac:dyDescent="0.2">
      <c r="D173" s="2">
        <v>9.6899999999999729</v>
      </c>
      <c r="E173" s="2">
        <v>7406</v>
      </c>
      <c r="G173" s="47">
        <f t="shared" si="2"/>
        <v>113.68999999999997</v>
      </c>
    </row>
    <row r="174" spans="4:7" ht="22.5" customHeight="1" x14ac:dyDescent="0.2">
      <c r="D174" s="2">
        <v>9.6999999999999726</v>
      </c>
      <c r="E174" s="2">
        <v>7420</v>
      </c>
      <c r="G174" s="47">
        <f t="shared" si="2"/>
        <v>113.69999999999997</v>
      </c>
    </row>
    <row r="175" spans="4:7" ht="22.5" customHeight="1" x14ac:dyDescent="0.2">
      <c r="D175" s="2">
        <v>9.7099999999999724</v>
      </c>
      <c r="E175" s="2">
        <v>7434</v>
      </c>
      <c r="G175" s="47">
        <f t="shared" si="2"/>
        <v>113.70999999999998</v>
      </c>
    </row>
    <row r="176" spans="4:7" ht="22.5" customHeight="1" x14ac:dyDescent="0.2">
      <c r="D176" s="2">
        <v>9.7199999999999722</v>
      </c>
      <c r="E176" s="2">
        <v>7448</v>
      </c>
      <c r="G176" s="47">
        <f t="shared" si="2"/>
        <v>113.71999999999997</v>
      </c>
    </row>
    <row r="177" spans="4:7" ht="22.5" customHeight="1" x14ac:dyDescent="0.2">
      <c r="D177" s="2">
        <v>9.729999999999972</v>
      </c>
      <c r="E177" s="2">
        <v>7462</v>
      </c>
      <c r="G177" s="47">
        <f t="shared" si="2"/>
        <v>113.72999999999998</v>
      </c>
    </row>
    <row r="178" spans="4:7" ht="22.5" customHeight="1" x14ac:dyDescent="0.2">
      <c r="D178" s="2">
        <v>9.7399999999999718</v>
      </c>
      <c r="E178" s="2">
        <v>7476</v>
      </c>
      <c r="G178" s="47">
        <f t="shared" si="2"/>
        <v>113.73999999999997</v>
      </c>
    </row>
    <row r="179" spans="4:7" ht="22.5" customHeight="1" x14ac:dyDescent="0.2">
      <c r="D179" s="2">
        <v>9.7499999999999716</v>
      </c>
      <c r="E179" s="2">
        <v>7490</v>
      </c>
      <c r="G179" s="47">
        <f t="shared" si="2"/>
        <v>113.74999999999997</v>
      </c>
    </row>
    <row r="180" spans="4:7" ht="22.5" customHeight="1" x14ac:dyDescent="0.2">
      <c r="D180" s="2">
        <v>9.7599999999999714</v>
      </c>
      <c r="E180" s="2">
        <v>7504</v>
      </c>
      <c r="G180" s="47">
        <f t="shared" si="2"/>
        <v>113.75999999999998</v>
      </c>
    </row>
    <row r="181" spans="4:7" ht="22.5" customHeight="1" x14ac:dyDescent="0.2">
      <c r="D181" s="2">
        <v>9.7699999999999712</v>
      </c>
      <c r="E181" s="2">
        <v>7518</v>
      </c>
      <c r="G181" s="47">
        <f t="shared" si="2"/>
        <v>113.76999999999997</v>
      </c>
    </row>
    <row r="182" spans="4:7" ht="22.5" customHeight="1" x14ac:dyDescent="0.2">
      <c r="D182" s="2">
        <v>9.7799999999999709</v>
      </c>
      <c r="E182" s="2">
        <v>7532</v>
      </c>
      <c r="G182" s="47">
        <f t="shared" si="2"/>
        <v>113.77999999999997</v>
      </c>
    </row>
    <row r="183" spans="4:7" ht="22.5" customHeight="1" x14ac:dyDescent="0.2">
      <c r="D183" s="2">
        <v>9.7899999999999707</v>
      </c>
      <c r="E183" s="2">
        <v>7546</v>
      </c>
      <c r="G183" s="47">
        <f t="shared" si="2"/>
        <v>113.78999999999996</v>
      </c>
    </row>
    <row r="184" spans="4:7" ht="22.5" customHeight="1" x14ac:dyDescent="0.2">
      <c r="D184" s="2">
        <v>9.7999999999999705</v>
      </c>
      <c r="E184" s="2">
        <v>7560</v>
      </c>
      <c r="G184" s="47">
        <f t="shared" si="2"/>
        <v>113.79999999999997</v>
      </c>
    </row>
    <row r="185" spans="4:7" ht="22.5" customHeight="1" x14ac:dyDescent="0.2">
      <c r="D185" s="2">
        <v>9.8099999999999703</v>
      </c>
      <c r="E185" s="2">
        <v>7574</v>
      </c>
      <c r="G185" s="47">
        <f t="shared" si="2"/>
        <v>113.80999999999997</v>
      </c>
    </row>
    <row r="186" spans="4:7" ht="22.5" customHeight="1" x14ac:dyDescent="0.2">
      <c r="D186" s="2">
        <v>9.8199999999999701</v>
      </c>
      <c r="E186" s="2">
        <v>7588</v>
      </c>
      <c r="G186" s="47">
        <f t="shared" si="2"/>
        <v>113.81999999999996</v>
      </c>
    </row>
    <row r="187" spans="4:7" ht="22.5" customHeight="1" x14ac:dyDescent="0.2">
      <c r="D187" s="2">
        <v>9.8299999999999699</v>
      </c>
      <c r="E187" s="2">
        <v>7602</v>
      </c>
      <c r="G187" s="47">
        <f t="shared" si="2"/>
        <v>113.82999999999997</v>
      </c>
    </row>
    <row r="188" spans="4:7" ht="22.5" customHeight="1" x14ac:dyDescent="0.2">
      <c r="D188" s="2">
        <v>9.8399999999999697</v>
      </c>
      <c r="E188" s="2">
        <v>7616</v>
      </c>
      <c r="G188" s="47">
        <f t="shared" si="2"/>
        <v>113.83999999999997</v>
      </c>
    </row>
    <row r="189" spans="4:7" ht="22.5" customHeight="1" x14ac:dyDescent="0.2">
      <c r="D189" s="2">
        <v>9.8499999999999694</v>
      </c>
      <c r="E189" s="2">
        <v>7630</v>
      </c>
      <c r="G189" s="47">
        <f t="shared" si="2"/>
        <v>113.84999999999997</v>
      </c>
    </row>
    <row r="190" spans="4:7" ht="22.5" customHeight="1" x14ac:dyDescent="0.2">
      <c r="D190" s="2">
        <v>9.8599999999999692</v>
      </c>
      <c r="E190" s="2">
        <v>7644</v>
      </c>
      <c r="G190" s="47">
        <f t="shared" si="2"/>
        <v>113.85999999999997</v>
      </c>
    </row>
    <row r="191" spans="4:7" ht="22.5" customHeight="1" x14ac:dyDescent="0.2">
      <c r="D191" s="2">
        <v>9.869999999999969</v>
      </c>
      <c r="E191" s="2">
        <v>7658</v>
      </c>
      <c r="G191" s="47">
        <f t="shared" si="2"/>
        <v>113.86999999999998</v>
      </c>
    </row>
    <row r="192" spans="4:7" ht="22.5" customHeight="1" x14ac:dyDescent="0.2">
      <c r="D192" s="2">
        <v>9.8799999999999688</v>
      </c>
      <c r="E192" s="2">
        <v>7672</v>
      </c>
      <c r="G192" s="47">
        <f t="shared" si="2"/>
        <v>113.87999999999997</v>
      </c>
    </row>
    <row r="193" spans="4:7" ht="22.5" customHeight="1" x14ac:dyDescent="0.2">
      <c r="D193" s="2">
        <v>9.8899999999999686</v>
      </c>
      <c r="E193" s="2">
        <v>7686</v>
      </c>
      <c r="G193" s="47">
        <f t="shared" si="2"/>
        <v>113.88999999999997</v>
      </c>
    </row>
    <row r="194" spans="4:7" ht="22.5" customHeight="1" x14ac:dyDescent="0.2">
      <c r="D194" s="2">
        <v>9.8999999999999684</v>
      </c>
      <c r="E194" s="2">
        <v>7700</v>
      </c>
      <c r="G194" s="47">
        <f t="shared" si="2"/>
        <v>113.89999999999996</v>
      </c>
    </row>
    <row r="195" spans="4:7" ht="22.5" customHeight="1" x14ac:dyDescent="0.2">
      <c r="D195" s="2">
        <v>9.9099999999999682</v>
      </c>
      <c r="E195" s="2">
        <v>7714</v>
      </c>
      <c r="G195" s="47">
        <f t="shared" si="2"/>
        <v>113.90999999999997</v>
      </c>
    </row>
    <row r="196" spans="4:7" ht="22.5" customHeight="1" x14ac:dyDescent="0.2">
      <c r="D196" s="2">
        <v>9.919999999999968</v>
      </c>
      <c r="E196" s="2">
        <v>7728</v>
      </c>
      <c r="G196" s="47">
        <f t="shared" si="2"/>
        <v>113.91999999999997</v>
      </c>
    </row>
    <row r="197" spans="4:7" ht="22.5" customHeight="1" x14ac:dyDescent="0.2">
      <c r="D197" s="2">
        <v>9.9299999999999677</v>
      </c>
      <c r="E197" s="2">
        <v>7742</v>
      </c>
      <c r="G197" s="47">
        <f t="shared" ref="G197:G224" si="3">+D197+$B$10</f>
        <v>113.92999999999996</v>
      </c>
    </row>
    <row r="198" spans="4:7" ht="22.5" customHeight="1" x14ac:dyDescent="0.2">
      <c r="D198" s="2">
        <v>9.9399999999999675</v>
      </c>
      <c r="E198" s="2">
        <v>7756</v>
      </c>
      <c r="G198" s="47">
        <f t="shared" si="3"/>
        <v>113.93999999999997</v>
      </c>
    </row>
    <row r="199" spans="4:7" ht="22.5" customHeight="1" x14ac:dyDescent="0.2">
      <c r="D199" s="2">
        <v>9.9499999999999673</v>
      </c>
      <c r="E199" s="2">
        <v>7770</v>
      </c>
      <c r="G199" s="47">
        <f t="shared" si="3"/>
        <v>113.94999999999996</v>
      </c>
    </row>
    <row r="200" spans="4:7" ht="22.5" customHeight="1" x14ac:dyDescent="0.2">
      <c r="D200" s="2">
        <v>9.9599999999999671</v>
      </c>
      <c r="E200" s="2">
        <v>7784</v>
      </c>
      <c r="G200" s="47">
        <f t="shared" si="3"/>
        <v>113.95999999999997</v>
      </c>
    </row>
    <row r="201" spans="4:7" ht="22.5" customHeight="1" x14ac:dyDescent="0.2">
      <c r="D201" s="2">
        <v>9.9699999999999669</v>
      </c>
      <c r="E201" s="2">
        <v>7798</v>
      </c>
      <c r="G201" s="47">
        <f t="shared" si="3"/>
        <v>113.96999999999997</v>
      </c>
    </row>
    <row r="202" spans="4:7" ht="22.5" customHeight="1" x14ac:dyDescent="0.2">
      <c r="D202" s="2">
        <v>9.9799999999999667</v>
      </c>
      <c r="E202" s="2">
        <v>7812</v>
      </c>
      <c r="G202" s="47">
        <f t="shared" si="3"/>
        <v>113.97999999999996</v>
      </c>
    </row>
    <row r="203" spans="4:7" ht="22.5" customHeight="1" x14ac:dyDescent="0.2">
      <c r="D203" s="2">
        <v>9.9899999999999665</v>
      </c>
      <c r="E203" s="2">
        <v>7826</v>
      </c>
      <c r="G203" s="47">
        <f t="shared" si="3"/>
        <v>113.98999999999997</v>
      </c>
    </row>
    <row r="204" spans="4:7" ht="22.5" customHeight="1" x14ac:dyDescent="0.2">
      <c r="D204" s="2"/>
      <c r="E204" s="2"/>
      <c r="G204" s="47">
        <f t="shared" si="3"/>
        <v>104</v>
      </c>
    </row>
    <row r="205" spans="4:7" ht="22.5" customHeight="1" x14ac:dyDescent="0.2">
      <c r="D205" s="2"/>
      <c r="E205" s="2"/>
      <c r="G205" s="47">
        <f t="shared" si="3"/>
        <v>104</v>
      </c>
    </row>
    <row r="206" spans="4:7" ht="22.5" customHeight="1" x14ac:dyDescent="0.2">
      <c r="D206" s="2"/>
      <c r="E206" s="2"/>
      <c r="G206" s="47">
        <f t="shared" si="3"/>
        <v>104</v>
      </c>
    </row>
    <row r="207" spans="4:7" ht="22.5" customHeight="1" x14ac:dyDescent="0.2">
      <c r="D207" s="2"/>
      <c r="E207" s="2"/>
      <c r="G207" s="47">
        <f t="shared" si="3"/>
        <v>104</v>
      </c>
    </row>
    <row r="208" spans="4:7" ht="22.5" customHeight="1" x14ac:dyDescent="0.2">
      <c r="D208" s="2"/>
      <c r="E208" s="2"/>
      <c r="G208" s="47">
        <f t="shared" si="3"/>
        <v>104</v>
      </c>
    </row>
    <row r="209" spans="4:7" ht="22.5" customHeight="1" x14ac:dyDescent="0.2">
      <c r="D209" s="2"/>
      <c r="E209" s="2"/>
      <c r="G209" s="47">
        <f t="shared" si="3"/>
        <v>104</v>
      </c>
    </row>
    <row r="210" spans="4:7" ht="22.5" customHeight="1" x14ac:dyDescent="0.2">
      <c r="D210" s="2"/>
      <c r="E210" s="2"/>
      <c r="G210" s="47">
        <f t="shared" si="3"/>
        <v>104</v>
      </c>
    </row>
    <row r="211" spans="4:7" ht="22.5" customHeight="1" x14ac:dyDescent="0.2">
      <c r="D211" s="2"/>
      <c r="E211" s="2"/>
      <c r="G211" s="47">
        <f t="shared" si="3"/>
        <v>104</v>
      </c>
    </row>
    <row r="212" spans="4:7" ht="22.5" customHeight="1" x14ac:dyDescent="0.2">
      <c r="D212" s="2"/>
      <c r="E212" s="2"/>
      <c r="G212" s="47">
        <f t="shared" si="3"/>
        <v>104</v>
      </c>
    </row>
    <row r="213" spans="4:7" ht="22.5" customHeight="1" x14ac:dyDescent="0.2">
      <c r="D213" s="2"/>
      <c r="E213" s="2"/>
      <c r="G213" s="47">
        <f t="shared" si="3"/>
        <v>104</v>
      </c>
    </row>
    <row r="214" spans="4:7" ht="22.5" customHeight="1" x14ac:dyDescent="0.2">
      <c r="D214" s="2"/>
      <c r="E214" s="2"/>
      <c r="G214" s="47">
        <f t="shared" si="3"/>
        <v>104</v>
      </c>
    </row>
    <row r="215" spans="4:7" ht="22.5" customHeight="1" x14ac:dyDescent="0.2">
      <c r="D215" s="2"/>
      <c r="E215" s="2"/>
      <c r="G215" s="47">
        <f t="shared" si="3"/>
        <v>104</v>
      </c>
    </row>
    <row r="216" spans="4:7" ht="22.5" customHeight="1" x14ac:dyDescent="0.2">
      <c r="D216" s="2"/>
      <c r="E216" s="2"/>
      <c r="G216" s="47">
        <f t="shared" si="3"/>
        <v>104</v>
      </c>
    </row>
    <row r="217" spans="4:7" ht="22.5" customHeight="1" x14ac:dyDescent="0.2">
      <c r="D217" s="2"/>
      <c r="E217" s="2"/>
      <c r="G217" s="47">
        <f t="shared" si="3"/>
        <v>104</v>
      </c>
    </row>
    <row r="218" spans="4:7" ht="22.5" customHeight="1" x14ac:dyDescent="0.2">
      <c r="D218" s="2"/>
      <c r="E218" s="2"/>
      <c r="G218" s="47">
        <f t="shared" si="3"/>
        <v>104</v>
      </c>
    </row>
    <row r="219" spans="4:7" ht="22.5" customHeight="1" x14ac:dyDescent="0.2">
      <c r="D219" s="2"/>
      <c r="E219" s="2"/>
      <c r="G219" s="47">
        <f t="shared" si="3"/>
        <v>104</v>
      </c>
    </row>
    <row r="220" spans="4:7" ht="22.5" customHeight="1" x14ac:dyDescent="0.2">
      <c r="D220" s="2"/>
      <c r="E220" s="2"/>
      <c r="G220" s="47">
        <f t="shared" si="3"/>
        <v>104</v>
      </c>
    </row>
    <row r="221" spans="4:7" ht="22.5" customHeight="1" x14ac:dyDescent="0.2">
      <c r="D221" s="2"/>
      <c r="E221" s="2"/>
      <c r="G221" s="47">
        <f t="shared" si="3"/>
        <v>104</v>
      </c>
    </row>
    <row r="222" spans="4:7" ht="22.5" customHeight="1" x14ac:dyDescent="0.2">
      <c r="D222" s="2"/>
      <c r="E222" s="2"/>
      <c r="G222" s="47">
        <f t="shared" si="3"/>
        <v>104</v>
      </c>
    </row>
    <row r="223" spans="4:7" ht="22.5" customHeight="1" x14ac:dyDescent="0.2">
      <c r="D223" s="2"/>
      <c r="E223" s="2"/>
      <c r="G223" s="47">
        <f t="shared" si="3"/>
        <v>104</v>
      </c>
    </row>
    <row r="224" spans="4:7" ht="22.5" customHeight="1" x14ac:dyDescent="0.2">
      <c r="D224" s="2"/>
      <c r="E224" s="2"/>
      <c r="G224" s="47">
        <f t="shared" si="3"/>
        <v>104</v>
      </c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001"/>
  <sheetViews>
    <sheetView showGridLines="0" zoomScale="90" zoomScaleNormal="90" workbookViewId="0">
      <selection activeCell="G4" sqref="G4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56" bestFit="1" customWidth="1"/>
    <col min="8" max="16384" width="9" style="1"/>
  </cols>
  <sheetData>
    <row r="1" spans="1:8" ht="24" x14ac:dyDescent="0.2">
      <c r="A1" s="78" t="s">
        <v>4</v>
      </c>
      <c r="B1" s="78"/>
      <c r="D1" s="9" t="s">
        <v>18</v>
      </c>
      <c r="E1" s="15" t="s">
        <v>53</v>
      </c>
    </row>
    <row r="2" spans="1:8" ht="24" x14ac:dyDescent="0.2">
      <c r="A2" s="79"/>
      <c r="B2" s="79"/>
      <c r="D2" s="11" t="s">
        <v>19</v>
      </c>
      <c r="E2" s="57">
        <v>0.4</v>
      </c>
    </row>
    <row r="3" spans="1:8" ht="22.5" customHeight="1" x14ac:dyDescent="0.2">
      <c r="A3" s="3" t="s">
        <v>17</v>
      </c>
      <c r="B3" s="2" t="s">
        <v>48</v>
      </c>
      <c r="D3" s="10" t="s">
        <v>10</v>
      </c>
      <c r="E3" s="10" t="s">
        <v>9</v>
      </c>
    </row>
    <row r="4" spans="1:8" ht="22.5" customHeight="1" x14ac:dyDescent="0.2">
      <c r="A4" s="3" t="s">
        <v>0</v>
      </c>
      <c r="B4" s="2" t="s">
        <v>54</v>
      </c>
      <c r="D4" s="58">
        <f>+G4-$B$10</f>
        <v>7.5899999999999892</v>
      </c>
      <c r="E4" s="2">
        <f>+'data M.11B'!E4</f>
        <v>5080</v>
      </c>
      <c r="G4" s="56">
        <f>+'data M.11B'!G4-'data TS5'!$E$2</f>
        <v>111.6</v>
      </c>
    </row>
    <row r="5" spans="1:8" ht="22.5" customHeight="1" x14ac:dyDescent="0.2">
      <c r="A5" s="3" t="s">
        <v>1</v>
      </c>
      <c r="B5" s="2" t="s">
        <v>55</v>
      </c>
      <c r="D5" s="58">
        <f t="shared" ref="D5:D68" si="0">+G5-$B$10</f>
        <v>7.5999999999999943</v>
      </c>
      <c r="E5" s="2">
        <f>+'data M.11B'!E5</f>
        <v>5092.5</v>
      </c>
      <c r="G5" s="56">
        <f>+'data M.11B'!G5-'data TS5'!$E$2</f>
        <v>111.61</v>
      </c>
    </row>
    <row r="6" spans="1:8" ht="22.5" customHeight="1" x14ac:dyDescent="0.2">
      <c r="A6" s="3" t="s">
        <v>2</v>
      </c>
      <c r="B6" s="2"/>
      <c r="D6" s="58">
        <f t="shared" si="0"/>
        <v>7.6099999999999852</v>
      </c>
      <c r="E6" s="2">
        <f>+'data M.11B'!E6</f>
        <v>5105</v>
      </c>
      <c r="G6" s="56">
        <f>+'data M.11B'!G6-'data TS5'!$E$2</f>
        <v>111.61999999999999</v>
      </c>
    </row>
    <row r="7" spans="1:8" ht="22.5" customHeight="1" x14ac:dyDescent="0.2">
      <c r="A7" s="3" t="s">
        <v>6</v>
      </c>
      <c r="B7" s="5"/>
      <c r="D7" s="58">
        <f t="shared" si="0"/>
        <v>7.6199999999999903</v>
      </c>
      <c r="E7" s="2">
        <f>+'data M.11B'!E7</f>
        <v>5117.5</v>
      </c>
      <c r="G7" s="56">
        <f>+'data M.11B'!G7-'data TS5'!$E$2</f>
        <v>111.63</v>
      </c>
    </row>
    <row r="8" spans="1:8" ht="22.5" customHeight="1" x14ac:dyDescent="0.2">
      <c r="A8" s="3" t="s">
        <v>7</v>
      </c>
      <c r="B8" s="5"/>
      <c r="D8" s="58">
        <f t="shared" si="0"/>
        <v>7.6299999999999812</v>
      </c>
      <c r="E8" s="2">
        <f>+'data M.11B'!E8</f>
        <v>5130</v>
      </c>
      <c r="G8" s="56">
        <f>+'data M.11B'!G8-'data TS5'!$E$2</f>
        <v>111.63999999999999</v>
      </c>
    </row>
    <row r="9" spans="1:8" ht="22.5" customHeight="1" x14ac:dyDescent="0.2">
      <c r="A9" s="3" t="s">
        <v>8</v>
      </c>
      <c r="B9" s="5"/>
      <c r="D9" s="58">
        <f t="shared" si="0"/>
        <v>7.6399999999999864</v>
      </c>
      <c r="E9" s="2">
        <f>+'data M.11B'!E9</f>
        <v>5142.5</v>
      </c>
      <c r="G9" s="56">
        <f>+'data M.11B'!G9-'data TS5'!$E$2</f>
        <v>111.64999999999999</v>
      </c>
    </row>
    <row r="10" spans="1:8" ht="22.5" customHeight="1" x14ac:dyDescent="0.2">
      <c r="A10" s="3" t="s">
        <v>5</v>
      </c>
      <c r="B10" s="6">
        <v>104.01</v>
      </c>
      <c r="D10" s="58">
        <f t="shared" si="0"/>
        <v>7.6499999999999915</v>
      </c>
      <c r="E10" s="2">
        <f>+'data M.11B'!E10</f>
        <v>5155</v>
      </c>
      <c r="G10" s="56">
        <f>+'data M.11B'!G10-'data TS5'!$E$2</f>
        <v>111.66</v>
      </c>
      <c r="H10" s="56"/>
    </row>
    <row r="11" spans="1:8" ht="22.5" customHeight="1" x14ac:dyDescent="0.2">
      <c r="A11" s="86" t="str">
        <f>"วันที่ใช้ " &amp; TEXT(E1,"[$-107041E]d mmmm yyyy;@") &amp;" ถึง " &amp; IF(E2&gt;0,TEXT(E2,"[$-107041E]d mmmm yyyy;@"),"-")</f>
        <v>วันที่ใช้ TS5 ต่ำกว่า RID 0.415 ถึง 0 มกราคม 2443</v>
      </c>
      <c r="B11" s="86"/>
      <c r="D11" s="58">
        <f t="shared" si="0"/>
        <v>7.6599999999999824</v>
      </c>
      <c r="E11" s="2">
        <f>+'data M.11B'!E11</f>
        <v>5167.5</v>
      </c>
      <c r="G11" s="56">
        <f>+'data M.11B'!G11-'data TS5'!$E$2</f>
        <v>111.66999999999999</v>
      </c>
      <c r="H11" s="47"/>
    </row>
    <row r="12" spans="1:8" ht="24" x14ac:dyDescent="0.2">
      <c r="D12" s="58">
        <f t="shared" si="0"/>
        <v>7.6699999999999875</v>
      </c>
      <c r="E12" s="2">
        <f>+'data M.11B'!E12</f>
        <v>5180</v>
      </c>
      <c r="G12" s="56">
        <f>+'data M.11B'!G12-'data TS5'!$E$2</f>
        <v>111.67999999999999</v>
      </c>
    </row>
    <row r="13" spans="1:8" ht="22.5" customHeight="1" x14ac:dyDescent="0.5">
      <c r="A13" s="48"/>
      <c r="D13" s="58">
        <f t="shared" si="0"/>
        <v>7.6799999999999926</v>
      </c>
      <c r="E13" s="2">
        <f>+'data M.11B'!E13</f>
        <v>5192.5</v>
      </c>
      <c r="G13" s="56">
        <f>+'data M.11B'!G13-'data TS5'!$E$2</f>
        <v>111.69</v>
      </c>
    </row>
    <row r="14" spans="1:8" ht="22.5" customHeight="1" x14ac:dyDescent="0.2">
      <c r="A14" s="49"/>
      <c r="D14" s="58">
        <f t="shared" si="0"/>
        <v>7.6899999999999835</v>
      </c>
      <c r="E14" s="2">
        <f>+'data M.11B'!E14</f>
        <v>5205</v>
      </c>
      <c r="G14" s="56">
        <f>+'data M.11B'!G14-'data TS5'!$E$2</f>
        <v>111.69999999999999</v>
      </c>
    </row>
    <row r="15" spans="1:8" ht="22.5" customHeight="1" x14ac:dyDescent="0.2">
      <c r="A15" s="50"/>
      <c r="D15" s="58">
        <f t="shared" si="0"/>
        <v>7.6999999999999886</v>
      </c>
      <c r="E15" s="2">
        <f>+'data M.11B'!E15</f>
        <v>5217.5</v>
      </c>
      <c r="G15" s="56">
        <f>+'data M.11B'!G15-'data TS5'!$E$2</f>
        <v>111.71</v>
      </c>
    </row>
    <row r="16" spans="1:8" ht="22.5" customHeight="1" x14ac:dyDescent="0.2">
      <c r="D16" s="58">
        <f t="shared" si="0"/>
        <v>7.7099999999999937</v>
      </c>
      <c r="E16" s="2">
        <f>+'data M.11B'!E16</f>
        <v>5230</v>
      </c>
      <c r="G16" s="56">
        <f>+'data M.11B'!G16-'data TS5'!$E$2</f>
        <v>111.72</v>
      </c>
    </row>
    <row r="17" spans="4:7" ht="22.5" customHeight="1" x14ac:dyDescent="0.2">
      <c r="D17" s="58">
        <f t="shared" si="0"/>
        <v>7.7199999999999847</v>
      </c>
      <c r="E17" s="2">
        <f>+'data M.11B'!E17</f>
        <v>5242.5</v>
      </c>
      <c r="G17" s="56">
        <f>+'data M.11B'!G17-'data TS5'!$E$2</f>
        <v>111.72999999999999</v>
      </c>
    </row>
    <row r="18" spans="4:7" ht="22.5" customHeight="1" x14ac:dyDescent="0.2">
      <c r="D18" s="58">
        <f t="shared" si="0"/>
        <v>7.7299999999999898</v>
      </c>
      <c r="E18" s="2">
        <f>+'data M.11B'!E18</f>
        <v>5255</v>
      </c>
      <c r="G18" s="56">
        <f>+'data M.11B'!G18-'data TS5'!$E$2</f>
        <v>111.74</v>
      </c>
    </row>
    <row r="19" spans="4:7" ht="22.5" customHeight="1" x14ac:dyDescent="0.2">
      <c r="D19" s="58">
        <f t="shared" si="0"/>
        <v>7.7399999999999949</v>
      </c>
      <c r="E19" s="2">
        <f>+'data M.11B'!E19</f>
        <v>5267.5</v>
      </c>
      <c r="G19" s="56">
        <f>+'data M.11B'!G19-'data TS5'!$E$2</f>
        <v>111.75</v>
      </c>
    </row>
    <row r="20" spans="4:7" ht="22.5" customHeight="1" x14ac:dyDescent="0.2">
      <c r="D20" s="58">
        <f t="shared" si="0"/>
        <v>7.7499999999999858</v>
      </c>
      <c r="E20" s="2">
        <f>+'data M.11B'!E20</f>
        <v>5280</v>
      </c>
      <c r="G20" s="56">
        <f>+'data M.11B'!G20-'data TS5'!$E$2</f>
        <v>111.75999999999999</v>
      </c>
    </row>
    <row r="21" spans="4:7" ht="22.5" customHeight="1" x14ac:dyDescent="0.2">
      <c r="D21" s="58">
        <f t="shared" si="0"/>
        <v>7.7599999999999909</v>
      </c>
      <c r="E21" s="2">
        <f>+'data M.11B'!E21</f>
        <v>5292.5</v>
      </c>
      <c r="G21" s="56">
        <f>+'data M.11B'!G21-'data TS5'!$E$2</f>
        <v>111.77</v>
      </c>
    </row>
    <row r="22" spans="4:7" ht="22.5" customHeight="1" x14ac:dyDescent="0.2">
      <c r="D22" s="58">
        <f t="shared" si="0"/>
        <v>7.769999999999996</v>
      </c>
      <c r="E22" s="2">
        <f>+'data M.11B'!E22</f>
        <v>5305</v>
      </c>
      <c r="G22" s="56">
        <f>+'data M.11B'!G22-'data TS5'!$E$2</f>
        <v>111.78</v>
      </c>
    </row>
    <row r="23" spans="4:7" ht="22.5" customHeight="1" x14ac:dyDescent="0.2">
      <c r="D23" s="58">
        <f t="shared" si="0"/>
        <v>7.7799999999999869</v>
      </c>
      <c r="E23" s="2">
        <f>+'data M.11B'!E23</f>
        <v>5317.5</v>
      </c>
      <c r="G23" s="56">
        <f>+'data M.11B'!G23-'data TS5'!$E$2</f>
        <v>111.78999999999999</v>
      </c>
    </row>
    <row r="24" spans="4:7" ht="22.5" customHeight="1" x14ac:dyDescent="0.2">
      <c r="D24" s="58">
        <f t="shared" si="0"/>
        <v>7.789999999999992</v>
      </c>
      <c r="E24" s="2">
        <f>+'data M.11B'!E24</f>
        <v>5330</v>
      </c>
      <c r="G24" s="56">
        <f>+'data M.11B'!G24-'data TS5'!$E$2</f>
        <v>111.8</v>
      </c>
    </row>
    <row r="25" spans="4:7" ht="22.5" customHeight="1" x14ac:dyDescent="0.2">
      <c r="D25" s="58">
        <f t="shared" si="0"/>
        <v>7.7999999999999972</v>
      </c>
      <c r="E25" s="2">
        <f>+'data M.11B'!E25</f>
        <v>5343</v>
      </c>
      <c r="G25" s="56">
        <f>+'data M.11B'!G25-'data TS5'!$E$2</f>
        <v>111.81</v>
      </c>
    </row>
    <row r="26" spans="4:7" ht="22.5" customHeight="1" x14ac:dyDescent="0.2">
      <c r="D26" s="58">
        <f t="shared" si="0"/>
        <v>7.8099999999999881</v>
      </c>
      <c r="E26" s="2">
        <f>+'data M.11B'!E26</f>
        <v>5356</v>
      </c>
      <c r="G26" s="56">
        <f>+'data M.11B'!G26-'data TS5'!$E$2</f>
        <v>111.82</v>
      </c>
    </row>
    <row r="27" spans="4:7" ht="22.5" customHeight="1" x14ac:dyDescent="0.2">
      <c r="D27" s="58">
        <f t="shared" si="0"/>
        <v>7.8199999999999932</v>
      </c>
      <c r="E27" s="2">
        <f>+'data M.11B'!E27</f>
        <v>5369</v>
      </c>
      <c r="G27" s="56">
        <f>+'data M.11B'!G27-'data TS5'!$E$2</f>
        <v>111.83</v>
      </c>
    </row>
    <row r="28" spans="4:7" ht="22.5" customHeight="1" x14ac:dyDescent="0.2">
      <c r="D28" s="58">
        <f t="shared" si="0"/>
        <v>7.8299999999999841</v>
      </c>
      <c r="E28" s="2">
        <f>+'data M.11B'!E28</f>
        <v>5382</v>
      </c>
      <c r="G28" s="56">
        <f>+'data M.11B'!G28-'data TS5'!$E$2</f>
        <v>111.83999999999999</v>
      </c>
    </row>
    <row r="29" spans="4:7" ht="22.5" customHeight="1" x14ac:dyDescent="0.2">
      <c r="D29" s="58">
        <f t="shared" si="0"/>
        <v>7.8399999999999892</v>
      </c>
      <c r="E29" s="2">
        <f>+'data M.11B'!E29</f>
        <v>5395</v>
      </c>
      <c r="G29" s="56">
        <f>+'data M.11B'!G29-'data TS5'!$E$2</f>
        <v>111.85</v>
      </c>
    </row>
    <row r="30" spans="4:7" ht="22.5" customHeight="1" x14ac:dyDescent="0.2">
      <c r="D30" s="58">
        <f t="shared" si="0"/>
        <v>7.8499999999999943</v>
      </c>
      <c r="E30" s="2">
        <f>+'data M.11B'!E30</f>
        <v>5408</v>
      </c>
      <c r="G30" s="56">
        <f>+'data M.11B'!G30-'data TS5'!$E$2</f>
        <v>111.86</v>
      </c>
    </row>
    <row r="31" spans="4:7" ht="22.5" customHeight="1" x14ac:dyDescent="0.2">
      <c r="D31" s="58">
        <f t="shared" si="0"/>
        <v>7.8599999999999852</v>
      </c>
      <c r="E31" s="2">
        <f>+'data M.11B'!E31</f>
        <v>5421</v>
      </c>
      <c r="G31" s="56">
        <f>+'data M.11B'!G31-'data TS5'!$E$2</f>
        <v>111.86999999999999</v>
      </c>
    </row>
    <row r="32" spans="4:7" ht="22.5" customHeight="1" x14ac:dyDescent="0.2">
      <c r="D32" s="58">
        <f t="shared" si="0"/>
        <v>7.8699999999999903</v>
      </c>
      <c r="E32" s="2">
        <f>+'data M.11B'!E32</f>
        <v>5434</v>
      </c>
      <c r="G32" s="56">
        <f>+'data M.11B'!G32-'data TS5'!$E$2</f>
        <v>111.88</v>
      </c>
    </row>
    <row r="33" spans="4:7" ht="22.5" customHeight="1" x14ac:dyDescent="0.2">
      <c r="D33" s="58">
        <f t="shared" si="0"/>
        <v>7.8799999999999812</v>
      </c>
      <c r="E33" s="2">
        <f>+'data M.11B'!E33</f>
        <v>5447</v>
      </c>
      <c r="G33" s="56">
        <f>+'data M.11B'!G33-'data TS5'!$E$2</f>
        <v>111.88999999999999</v>
      </c>
    </row>
    <row r="34" spans="4:7" ht="22.5" customHeight="1" x14ac:dyDescent="0.2">
      <c r="D34" s="58">
        <f t="shared" si="0"/>
        <v>7.8899999999999864</v>
      </c>
      <c r="E34" s="2">
        <f>+'data M.11B'!E34</f>
        <v>5460</v>
      </c>
      <c r="G34" s="56">
        <f>+'data M.11B'!G34-'data TS5'!$E$2</f>
        <v>111.89999999999999</v>
      </c>
    </row>
    <row r="35" spans="4:7" ht="22.5" customHeight="1" x14ac:dyDescent="0.2">
      <c r="D35" s="58">
        <f t="shared" si="0"/>
        <v>7.8999999999999915</v>
      </c>
      <c r="E35" s="2">
        <f>+'data M.11B'!E35</f>
        <v>5474</v>
      </c>
      <c r="G35" s="56">
        <f>+'data M.11B'!G35-'data TS5'!$E$2</f>
        <v>111.91</v>
      </c>
    </row>
    <row r="36" spans="4:7" ht="22.5" customHeight="1" x14ac:dyDescent="0.2">
      <c r="D36" s="58">
        <f t="shared" si="0"/>
        <v>7.9099999999999824</v>
      </c>
      <c r="E36" s="2">
        <f>+'data M.11B'!E36</f>
        <v>5488</v>
      </c>
      <c r="G36" s="56">
        <f>+'data M.11B'!G36-'data TS5'!$E$2</f>
        <v>111.91999999999999</v>
      </c>
    </row>
    <row r="37" spans="4:7" ht="22.5" customHeight="1" x14ac:dyDescent="0.2">
      <c r="D37" s="58">
        <f t="shared" si="0"/>
        <v>7.9199999999999875</v>
      </c>
      <c r="E37" s="2">
        <f>+'data M.11B'!E37</f>
        <v>5502</v>
      </c>
      <c r="G37" s="56">
        <f>+'data M.11B'!G37-'data TS5'!$E$2</f>
        <v>111.92999999999999</v>
      </c>
    </row>
    <row r="38" spans="4:7" ht="22.5" customHeight="1" x14ac:dyDescent="0.2">
      <c r="D38" s="58">
        <f t="shared" si="0"/>
        <v>7.9299999999999926</v>
      </c>
      <c r="E38" s="2">
        <f>+'data M.11B'!E38</f>
        <v>5516</v>
      </c>
      <c r="G38" s="56">
        <f>+'data M.11B'!G38-'data TS5'!$E$2</f>
        <v>111.94</v>
      </c>
    </row>
    <row r="39" spans="4:7" ht="22.5" customHeight="1" x14ac:dyDescent="0.2">
      <c r="D39" s="58">
        <f t="shared" si="0"/>
        <v>7.9399999999999835</v>
      </c>
      <c r="E39" s="2">
        <f>+'data M.11B'!E39</f>
        <v>5530</v>
      </c>
      <c r="G39" s="56">
        <f>+'data M.11B'!G39-'data TS5'!$E$2</f>
        <v>111.94999999999999</v>
      </c>
    </row>
    <row r="40" spans="4:7" ht="22.5" customHeight="1" x14ac:dyDescent="0.2">
      <c r="D40" s="58">
        <f t="shared" si="0"/>
        <v>7.9499999999999886</v>
      </c>
      <c r="E40" s="2">
        <f>+'data M.11B'!E40</f>
        <v>5544</v>
      </c>
      <c r="G40" s="56">
        <f>+'data M.11B'!G40-'data TS5'!$E$2</f>
        <v>111.96</v>
      </c>
    </row>
    <row r="41" spans="4:7" ht="22.5" customHeight="1" x14ac:dyDescent="0.2">
      <c r="D41" s="58">
        <f t="shared" si="0"/>
        <v>7.9599999999999937</v>
      </c>
      <c r="E41" s="2">
        <f>+'data M.11B'!E41</f>
        <v>5558</v>
      </c>
      <c r="G41" s="56">
        <f>+'data M.11B'!G41-'data TS5'!$E$2</f>
        <v>111.97</v>
      </c>
    </row>
    <row r="42" spans="4:7" ht="22.5" customHeight="1" x14ac:dyDescent="0.2">
      <c r="D42" s="58">
        <f t="shared" si="0"/>
        <v>7.9699999999999847</v>
      </c>
      <c r="E42" s="2">
        <f>+'data M.11B'!E42</f>
        <v>5572</v>
      </c>
      <c r="G42" s="56">
        <f>+'data M.11B'!G42-'data TS5'!$E$2</f>
        <v>111.97999999999999</v>
      </c>
    </row>
    <row r="43" spans="4:7" ht="22.5" customHeight="1" x14ac:dyDescent="0.2">
      <c r="D43" s="58">
        <f t="shared" si="0"/>
        <v>7.9799999999999898</v>
      </c>
      <c r="E43" s="2">
        <f>+'data M.11B'!E43</f>
        <v>5586</v>
      </c>
      <c r="G43" s="56">
        <f>+'data M.11B'!G43-'data TS5'!$E$2</f>
        <v>111.99</v>
      </c>
    </row>
    <row r="44" spans="4:7" ht="22.5" customHeight="1" x14ac:dyDescent="0.2">
      <c r="D44" s="58">
        <f t="shared" si="0"/>
        <v>7.9899999999999949</v>
      </c>
      <c r="E44" s="2">
        <f>+'data M.11B'!E44</f>
        <v>5600</v>
      </c>
      <c r="G44" s="56">
        <f>+'data M.11B'!G44-'data TS5'!$E$2</f>
        <v>112</v>
      </c>
    </row>
    <row r="45" spans="4:7" ht="22.5" customHeight="1" x14ac:dyDescent="0.2">
      <c r="D45" s="58">
        <f t="shared" si="0"/>
        <v>7.9999999999999858</v>
      </c>
      <c r="E45" s="2">
        <f>+'data M.11B'!E45</f>
        <v>5614</v>
      </c>
      <c r="G45" s="56">
        <f>+'data M.11B'!G45-'data TS5'!$E$2</f>
        <v>112.00999999999999</v>
      </c>
    </row>
    <row r="46" spans="4:7" ht="22.5" customHeight="1" x14ac:dyDescent="0.2">
      <c r="D46" s="58">
        <f t="shared" si="0"/>
        <v>8.0099999999999909</v>
      </c>
      <c r="E46" s="2">
        <f>+'data M.11B'!E46</f>
        <v>5628</v>
      </c>
      <c r="G46" s="56">
        <f>+'data M.11B'!G46-'data TS5'!$E$2</f>
        <v>112.02</v>
      </c>
    </row>
    <row r="47" spans="4:7" ht="22.5" customHeight="1" x14ac:dyDescent="0.2">
      <c r="D47" s="58">
        <f t="shared" si="0"/>
        <v>8.019999999999996</v>
      </c>
      <c r="E47" s="2">
        <f>+'data M.11B'!E47</f>
        <v>5642</v>
      </c>
      <c r="G47" s="56">
        <f>+'data M.11B'!G47-'data TS5'!$E$2</f>
        <v>112.03</v>
      </c>
    </row>
    <row r="48" spans="4:7" ht="22.5" customHeight="1" x14ac:dyDescent="0.2">
      <c r="D48" s="58">
        <f t="shared" si="0"/>
        <v>8.0299999999999869</v>
      </c>
      <c r="E48" s="2">
        <f>+'data M.11B'!E48</f>
        <v>5656</v>
      </c>
      <c r="G48" s="56">
        <f>+'data M.11B'!G48-'data TS5'!$E$2</f>
        <v>112.03999999999999</v>
      </c>
    </row>
    <row r="49" spans="4:7" ht="22.5" customHeight="1" x14ac:dyDescent="0.2">
      <c r="D49" s="58">
        <f t="shared" si="0"/>
        <v>8.039999999999992</v>
      </c>
      <c r="E49" s="2">
        <f>+'data M.11B'!E49</f>
        <v>5670</v>
      </c>
      <c r="G49" s="56">
        <f>+'data M.11B'!G49-'data TS5'!$E$2</f>
        <v>112.05</v>
      </c>
    </row>
    <row r="50" spans="4:7" ht="22.5" customHeight="1" x14ac:dyDescent="0.2">
      <c r="D50" s="58">
        <f t="shared" si="0"/>
        <v>8.0499999999999829</v>
      </c>
      <c r="E50" s="2">
        <f>+'data M.11B'!E50</f>
        <v>5684</v>
      </c>
      <c r="G50" s="56">
        <f>+'data M.11B'!G50-'data TS5'!$E$2</f>
        <v>112.05999999999999</v>
      </c>
    </row>
    <row r="51" spans="4:7" ht="22.5" customHeight="1" x14ac:dyDescent="0.2">
      <c r="D51" s="58">
        <f t="shared" si="0"/>
        <v>8.0599999999999881</v>
      </c>
      <c r="E51" s="2">
        <f>+'data M.11B'!E51</f>
        <v>5698</v>
      </c>
      <c r="G51" s="56">
        <f>+'data M.11B'!G51-'data TS5'!$E$2</f>
        <v>112.07</v>
      </c>
    </row>
    <row r="52" spans="4:7" ht="22.5" customHeight="1" x14ac:dyDescent="0.2">
      <c r="D52" s="58">
        <f t="shared" si="0"/>
        <v>8.0699999999999932</v>
      </c>
      <c r="E52" s="2">
        <f>+'data M.11B'!E52</f>
        <v>5712</v>
      </c>
      <c r="G52" s="56">
        <f>+'data M.11B'!G52-'data TS5'!$E$2</f>
        <v>112.08</v>
      </c>
    </row>
    <row r="53" spans="4:7" ht="22.5" customHeight="1" x14ac:dyDescent="0.2">
      <c r="D53" s="58">
        <f t="shared" si="0"/>
        <v>8.0799999999999841</v>
      </c>
      <c r="E53" s="2">
        <f>+'data M.11B'!E53</f>
        <v>5726</v>
      </c>
      <c r="G53" s="56">
        <f>+'data M.11B'!G53-'data TS5'!$E$2</f>
        <v>112.08999999999999</v>
      </c>
    </row>
    <row r="54" spans="4:7" ht="22.5" customHeight="1" x14ac:dyDescent="0.2">
      <c r="D54" s="58">
        <f t="shared" si="0"/>
        <v>8.0899999999999892</v>
      </c>
      <c r="E54" s="2">
        <f>+'data M.11B'!E54</f>
        <v>5740</v>
      </c>
      <c r="G54" s="56">
        <f>+'data M.11B'!G54-'data TS5'!$E$2</f>
        <v>112.1</v>
      </c>
    </row>
    <row r="55" spans="4:7" ht="22.5" customHeight="1" x14ac:dyDescent="0.2">
      <c r="D55" s="58">
        <f t="shared" si="0"/>
        <v>8.0999999999999801</v>
      </c>
      <c r="E55" s="2">
        <f>+'data M.11B'!E55</f>
        <v>5754</v>
      </c>
      <c r="G55" s="56">
        <f>+'data M.11B'!G55-'data TS5'!$E$2</f>
        <v>112.10999999999999</v>
      </c>
    </row>
    <row r="56" spans="4:7" ht="22.5" customHeight="1" x14ac:dyDescent="0.2">
      <c r="D56" s="58">
        <f t="shared" si="0"/>
        <v>8.1099999999999852</v>
      </c>
      <c r="E56" s="2">
        <f>+'data M.11B'!E56</f>
        <v>5768</v>
      </c>
      <c r="G56" s="56">
        <f>+'data M.11B'!G56-'data TS5'!$E$2</f>
        <v>112.11999999999999</v>
      </c>
    </row>
    <row r="57" spans="4:7" ht="22.5" customHeight="1" x14ac:dyDescent="0.2">
      <c r="D57" s="58">
        <f t="shared" si="0"/>
        <v>8.1199999999999903</v>
      </c>
      <c r="E57" s="2">
        <f>+'data M.11B'!E57</f>
        <v>5782</v>
      </c>
      <c r="G57" s="56">
        <f>+'data M.11B'!G57-'data TS5'!$E$2</f>
        <v>112.13</v>
      </c>
    </row>
    <row r="58" spans="4:7" ht="22.5" customHeight="1" x14ac:dyDescent="0.2">
      <c r="D58" s="58">
        <f t="shared" si="0"/>
        <v>8.1299999999999812</v>
      </c>
      <c r="E58" s="2">
        <f>+'data M.11B'!E58</f>
        <v>5796</v>
      </c>
      <c r="G58" s="56">
        <f>+'data M.11B'!G58-'data TS5'!$E$2</f>
        <v>112.13999999999999</v>
      </c>
    </row>
    <row r="59" spans="4:7" ht="22.5" customHeight="1" x14ac:dyDescent="0.2">
      <c r="D59" s="58">
        <f t="shared" si="0"/>
        <v>8.1399999999999864</v>
      </c>
      <c r="E59" s="2">
        <f>+'data M.11B'!E59</f>
        <v>5810</v>
      </c>
      <c r="G59" s="56">
        <f>+'data M.11B'!G59-'data TS5'!$E$2</f>
        <v>112.14999999999999</v>
      </c>
    </row>
    <row r="60" spans="4:7" ht="22.5" customHeight="1" x14ac:dyDescent="0.2">
      <c r="D60" s="58">
        <f t="shared" si="0"/>
        <v>8.1499999999999915</v>
      </c>
      <c r="E60" s="2">
        <f>+'data M.11B'!E60</f>
        <v>5824</v>
      </c>
      <c r="G60" s="56">
        <f>+'data M.11B'!G60-'data TS5'!$E$2</f>
        <v>112.16</v>
      </c>
    </row>
    <row r="61" spans="4:7" ht="22.5" customHeight="1" x14ac:dyDescent="0.2">
      <c r="D61" s="58">
        <f t="shared" si="0"/>
        <v>8.1599999999999824</v>
      </c>
      <c r="E61" s="2">
        <f>+'data M.11B'!E61</f>
        <v>5838</v>
      </c>
      <c r="G61" s="56">
        <f>+'data M.11B'!G61-'data TS5'!$E$2</f>
        <v>112.16999999999999</v>
      </c>
    </row>
    <row r="62" spans="4:7" ht="22.5" customHeight="1" x14ac:dyDescent="0.2">
      <c r="D62" s="58">
        <f t="shared" si="0"/>
        <v>8.1699999999999875</v>
      </c>
      <c r="E62" s="2">
        <f>+'data M.11B'!E62</f>
        <v>5852</v>
      </c>
      <c r="G62" s="56">
        <f>+'data M.11B'!G62-'data TS5'!$E$2</f>
        <v>112.17999999999999</v>
      </c>
    </row>
    <row r="63" spans="4:7" ht="22.5" customHeight="1" x14ac:dyDescent="0.2">
      <c r="D63" s="58">
        <f t="shared" si="0"/>
        <v>8.1799999999999926</v>
      </c>
      <c r="E63" s="2">
        <f>+'data M.11B'!E63</f>
        <v>5866</v>
      </c>
      <c r="G63" s="56">
        <f>+'data M.11B'!G63-'data TS5'!$E$2</f>
        <v>112.19</v>
      </c>
    </row>
    <row r="64" spans="4:7" ht="22.5" customHeight="1" x14ac:dyDescent="0.2">
      <c r="D64" s="58">
        <f t="shared" si="0"/>
        <v>8.1899999999999835</v>
      </c>
      <c r="E64" s="2">
        <f>+'data M.11B'!E64</f>
        <v>5880</v>
      </c>
      <c r="G64" s="56">
        <f>+'data M.11B'!G64-'data TS5'!$E$2</f>
        <v>112.19999999999999</v>
      </c>
    </row>
    <row r="65" spans="4:8" ht="22.5" customHeight="1" x14ac:dyDescent="0.2">
      <c r="D65" s="58">
        <f t="shared" si="0"/>
        <v>8.1999999999999886</v>
      </c>
      <c r="E65" s="2">
        <f>+'data M.11B'!E65</f>
        <v>5894</v>
      </c>
      <c r="G65" s="56">
        <f>+'data M.11B'!G65-'data TS5'!$E$2</f>
        <v>112.21</v>
      </c>
    </row>
    <row r="66" spans="4:8" ht="22.5" customHeight="1" x14ac:dyDescent="0.2">
      <c r="D66" s="58">
        <f t="shared" si="0"/>
        <v>8.2099999999999795</v>
      </c>
      <c r="E66" s="2">
        <f>+'data M.11B'!E66</f>
        <v>5908</v>
      </c>
      <c r="G66" s="56">
        <f>+'data M.11B'!G66-'data TS5'!$E$2</f>
        <v>112.21999999999998</v>
      </c>
    </row>
    <row r="67" spans="4:8" ht="22.5" customHeight="1" x14ac:dyDescent="0.2">
      <c r="D67" s="58">
        <f t="shared" si="0"/>
        <v>8.2199999999999847</v>
      </c>
      <c r="E67" s="2">
        <f>+'data M.11B'!E67</f>
        <v>5922</v>
      </c>
      <c r="G67" s="56">
        <f>+'data M.11B'!G67-'data TS5'!$E$2</f>
        <v>112.22999999999999</v>
      </c>
    </row>
    <row r="68" spans="4:8" ht="22.5" customHeight="1" x14ac:dyDescent="0.2">
      <c r="D68" s="58">
        <f t="shared" si="0"/>
        <v>8.2299999999999898</v>
      </c>
      <c r="E68" s="2">
        <f>+'data M.11B'!E68</f>
        <v>5936</v>
      </c>
      <c r="G68" s="56">
        <f>+'data M.11B'!G68-'data TS5'!$E$2</f>
        <v>112.24</v>
      </c>
    </row>
    <row r="69" spans="4:8" ht="22.5" customHeight="1" x14ac:dyDescent="0.2">
      <c r="D69" s="58">
        <f t="shared" ref="D69:D132" si="1">+G69-$B$10</f>
        <v>8.2399999999999807</v>
      </c>
      <c r="E69" s="2">
        <f>+'data M.11B'!E69</f>
        <v>5950</v>
      </c>
      <c r="G69" s="56">
        <f>+'data M.11B'!G69-'data TS5'!$E$2</f>
        <v>112.24999999999999</v>
      </c>
    </row>
    <row r="70" spans="4:8" ht="22.5" customHeight="1" x14ac:dyDescent="0.2">
      <c r="D70" s="58">
        <f t="shared" si="1"/>
        <v>8.2499999999999858</v>
      </c>
      <c r="E70" s="2">
        <f>+'data M.11B'!E70</f>
        <v>5964</v>
      </c>
      <c r="G70" s="56">
        <f>+'data M.11B'!G70-'data TS5'!$E$2</f>
        <v>112.25999999999999</v>
      </c>
    </row>
    <row r="71" spans="4:8" ht="22.5" customHeight="1" x14ac:dyDescent="0.2">
      <c r="D71" s="58">
        <f t="shared" si="1"/>
        <v>8.2599999999999767</v>
      </c>
      <c r="E71" s="2">
        <f>+'data M.11B'!E71</f>
        <v>5978</v>
      </c>
      <c r="G71" s="56">
        <f>+'data M.11B'!G71-'data TS5'!$E$2</f>
        <v>112.26999999999998</v>
      </c>
    </row>
    <row r="72" spans="4:8" ht="22.5" customHeight="1" x14ac:dyDescent="0.2">
      <c r="D72" s="58">
        <f t="shared" si="1"/>
        <v>8.2699999999999818</v>
      </c>
      <c r="E72" s="2">
        <f>+'data M.11B'!E72</f>
        <v>5992</v>
      </c>
      <c r="G72" s="56">
        <f>+'data M.11B'!G72-'data TS5'!$E$2</f>
        <v>112.27999999999999</v>
      </c>
      <c r="H72" s="56"/>
    </row>
    <row r="73" spans="4:8" ht="22.5" customHeight="1" x14ac:dyDescent="0.2">
      <c r="D73" s="58">
        <f t="shared" si="1"/>
        <v>8.2799999999999869</v>
      </c>
      <c r="E73" s="2">
        <f>+'data M.11B'!E73</f>
        <v>6006</v>
      </c>
      <c r="G73" s="56">
        <f>+'data M.11B'!G73-'data TS5'!$E$2</f>
        <v>112.28999999999999</v>
      </c>
    </row>
    <row r="74" spans="4:8" ht="22.5" customHeight="1" x14ac:dyDescent="0.2">
      <c r="D74" s="58">
        <f t="shared" si="1"/>
        <v>8.2899999999999778</v>
      </c>
      <c r="E74" s="2">
        <f>+'data M.11B'!E74</f>
        <v>6020</v>
      </c>
      <c r="G74" s="56">
        <f>+'data M.11B'!G74-'data TS5'!$E$2</f>
        <v>112.29999999999998</v>
      </c>
    </row>
    <row r="75" spans="4:8" ht="22.5" customHeight="1" x14ac:dyDescent="0.2">
      <c r="D75" s="58">
        <f t="shared" si="1"/>
        <v>8.2999999999999829</v>
      </c>
      <c r="E75" s="2">
        <f>+'data M.11B'!E75</f>
        <v>6034</v>
      </c>
      <c r="G75" s="56">
        <f>+'data M.11B'!G75-'data TS5'!$E$2</f>
        <v>112.30999999999999</v>
      </c>
    </row>
    <row r="76" spans="4:8" ht="22.5" customHeight="1" x14ac:dyDescent="0.2">
      <c r="D76" s="58">
        <f t="shared" si="1"/>
        <v>8.3099999999999881</v>
      </c>
      <c r="E76" s="2">
        <f>+'data M.11B'!E76</f>
        <v>6048</v>
      </c>
      <c r="G76" s="56">
        <f>+'data M.11B'!G76-'data TS5'!$E$2</f>
        <v>112.32</v>
      </c>
    </row>
    <row r="77" spans="4:8" ht="22.5" customHeight="1" x14ac:dyDescent="0.2">
      <c r="D77" s="58">
        <f t="shared" si="1"/>
        <v>8.319999999999979</v>
      </c>
      <c r="E77" s="2">
        <f>+'data M.11B'!E77</f>
        <v>6062</v>
      </c>
      <c r="G77" s="56">
        <f>+'data M.11B'!G77-'data TS5'!$E$2</f>
        <v>112.32999999999998</v>
      </c>
    </row>
    <row r="78" spans="4:8" ht="22.5" customHeight="1" x14ac:dyDescent="0.2">
      <c r="D78" s="58">
        <f t="shared" si="1"/>
        <v>8.3299999999999841</v>
      </c>
      <c r="E78" s="2">
        <f>+'data M.11B'!E78</f>
        <v>6076</v>
      </c>
      <c r="G78" s="56">
        <f>+'data M.11B'!G78-'data TS5'!$E$2</f>
        <v>112.33999999999999</v>
      </c>
    </row>
    <row r="79" spans="4:8" ht="22.5" customHeight="1" x14ac:dyDescent="0.2">
      <c r="D79" s="58">
        <f t="shared" si="1"/>
        <v>8.3399999999999892</v>
      </c>
      <c r="E79" s="2">
        <f>+'data M.11B'!E79</f>
        <v>6090</v>
      </c>
      <c r="G79" s="56">
        <f>+'data M.11B'!G79-'data TS5'!$E$2</f>
        <v>112.35</v>
      </c>
    </row>
    <row r="80" spans="4:8" ht="22.5" customHeight="1" x14ac:dyDescent="0.2">
      <c r="D80" s="58">
        <f t="shared" si="1"/>
        <v>8.3499999999999801</v>
      </c>
      <c r="E80" s="2">
        <f>+'data M.11B'!E80</f>
        <v>6104</v>
      </c>
      <c r="G80" s="56">
        <f>+'data M.11B'!G80-'data TS5'!$E$2</f>
        <v>112.35999999999999</v>
      </c>
    </row>
    <row r="81" spans="4:7" ht="22.5" customHeight="1" x14ac:dyDescent="0.2">
      <c r="D81" s="58">
        <f t="shared" si="1"/>
        <v>8.3599999999999852</v>
      </c>
      <c r="E81" s="2">
        <f>+'data M.11B'!E81</f>
        <v>6118</v>
      </c>
      <c r="G81" s="56">
        <f>+'data M.11B'!G81-'data TS5'!$E$2</f>
        <v>112.36999999999999</v>
      </c>
    </row>
    <row r="82" spans="4:7" ht="22.5" customHeight="1" x14ac:dyDescent="0.2">
      <c r="D82" s="58">
        <f t="shared" si="1"/>
        <v>8.3699999999999761</v>
      </c>
      <c r="E82" s="2">
        <f>+'data M.11B'!E82</f>
        <v>6132</v>
      </c>
      <c r="G82" s="56">
        <f>+'data M.11B'!G82-'data TS5'!$E$2</f>
        <v>112.37999999999998</v>
      </c>
    </row>
    <row r="83" spans="4:7" ht="22.5" customHeight="1" x14ac:dyDescent="0.2">
      <c r="D83" s="58">
        <f t="shared" si="1"/>
        <v>8.3799999999999812</v>
      </c>
      <c r="E83" s="2">
        <f>+'data M.11B'!E83</f>
        <v>6146</v>
      </c>
      <c r="G83" s="56">
        <f>+'data M.11B'!G83-'data TS5'!$E$2</f>
        <v>112.38999999999999</v>
      </c>
    </row>
    <row r="84" spans="4:7" ht="22.5" customHeight="1" x14ac:dyDescent="0.2">
      <c r="D84" s="58">
        <f t="shared" si="1"/>
        <v>8.3899999999999864</v>
      </c>
      <c r="E84" s="2">
        <f>+'data M.11B'!E84</f>
        <v>6160</v>
      </c>
      <c r="G84" s="56">
        <f>+'data M.11B'!G84-'data TS5'!$E$2</f>
        <v>112.39999999999999</v>
      </c>
    </row>
    <row r="85" spans="4:7" ht="22.5" customHeight="1" x14ac:dyDescent="0.2">
      <c r="D85" s="58">
        <f t="shared" si="1"/>
        <v>8.3999999999999773</v>
      </c>
      <c r="E85" s="2">
        <f>+'data M.11B'!E85</f>
        <v>6174</v>
      </c>
      <c r="G85" s="56">
        <f>+'data M.11B'!G85-'data TS5'!$E$2</f>
        <v>112.40999999999998</v>
      </c>
    </row>
    <row r="86" spans="4:7" ht="22.5" customHeight="1" x14ac:dyDescent="0.2">
      <c r="D86" s="58">
        <f t="shared" si="1"/>
        <v>8.4099999999999824</v>
      </c>
      <c r="E86" s="2">
        <f>+'data M.11B'!E86</f>
        <v>6188</v>
      </c>
      <c r="G86" s="56">
        <f>+'data M.11B'!G86-'data TS5'!$E$2</f>
        <v>112.41999999999999</v>
      </c>
    </row>
    <row r="87" spans="4:7" ht="22.5" customHeight="1" x14ac:dyDescent="0.2">
      <c r="D87" s="58">
        <f t="shared" si="1"/>
        <v>8.4199999999999733</v>
      </c>
      <c r="E87" s="2">
        <f>+'data M.11B'!E87</f>
        <v>6202</v>
      </c>
      <c r="G87" s="56">
        <f>+'data M.11B'!G87-'data TS5'!$E$2</f>
        <v>112.42999999999998</v>
      </c>
    </row>
    <row r="88" spans="4:7" ht="22.5" customHeight="1" x14ac:dyDescent="0.2">
      <c r="D88" s="58">
        <f t="shared" si="1"/>
        <v>8.4299999999999784</v>
      </c>
      <c r="E88" s="2">
        <f>+'data M.11B'!E88</f>
        <v>6216</v>
      </c>
      <c r="G88" s="56">
        <f>+'data M.11B'!G88-'data TS5'!$E$2</f>
        <v>112.43999999999998</v>
      </c>
    </row>
    <row r="89" spans="4:7" ht="22.5" customHeight="1" x14ac:dyDescent="0.2">
      <c r="D89" s="58">
        <f t="shared" si="1"/>
        <v>8.4399999999999835</v>
      </c>
      <c r="E89" s="2">
        <f>+'data M.11B'!E89</f>
        <v>6230</v>
      </c>
      <c r="G89" s="56">
        <f>+'data M.11B'!G89-'data TS5'!$E$2</f>
        <v>112.44999999999999</v>
      </c>
    </row>
    <row r="90" spans="4:7" ht="22.5" customHeight="1" x14ac:dyDescent="0.2">
      <c r="D90" s="58">
        <f t="shared" si="1"/>
        <v>8.4499999999999744</v>
      </c>
      <c r="E90" s="2">
        <f>+'data M.11B'!E90</f>
        <v>6244</v>
      </c>
      <c r="G90" s="56">
        <f>+'data M.11B'!G90-'data TS5'!$E$2</f>
        <v>112.45999999999998</v>
      </c>
    </row>
    <row r="91" spans="4:7" ht="22.5" customHeight="1" x14ac:dyDescent="0.2">
      <c r="D91" s="58">
        <f t="shared" si="1"/>
        <v>8.4599999999999795</v>
      </c>
      <c r="E91" s="2">
        <f>+'data M.11B'!E91</f>
        <v>6258</v>
      </c>
      <c r="G91" s="56">
        <f>+'data M.11B'!G91-'data TS5'!$E$2</f>
        <v>112.46999999999998</v>
      </c>
    </row>
    <row r="92" spans="4:7" ht="22.5" customHeight="1" x14ac:dyDescent="0.2">
      <c r="D92" s="58">
        <f t="shared" si="1"/>
        <v>8.4699999999999847</v>
      </c>
      <c r="E92" s="2">
        <f>+'data M.11B'!E92</f>
        <v>6272</v>
      </c>
      <c r="G92" s="56">
        <f>+'data M.11B'!G92-'data TS5'!$E$2</f>
        <v>112.47999999999999</v>
      </c>
    </row>
    <row r="93" spans="4:7" ht="22.5" customHeight="1" x14ac:dyDescent="0.2">
      <c r="D93" s="58">
        <f t="shared" si="1"/>
        <v>8.4799999999999756</v>
      </c>
      <c r="E93" s="2">
        <f>+'data M.11B'!E93</f>
        <v>6286</v>
      </c>
      <c r="G93" s="56">
        <f>+'data M.11B'!G93-'data TS5'!$E$2</f>
        <v>112.48999999999998</v>
      </c>
    </row>
    <row r="94" spans="4:7" ht="22.5" customHeight="1" x14ac:dyDescent="0.2">
      <c r="D94" s="58">
        <f t="shared" si="1"/>
        <v>8.4899999999999807</v>
      </c>
      <c r="E94" s="2">
        <f>+'data M.11B'!E94</f>
        <v>6300</v>
      </c>
      <c r="G94" s="56">
        <f>+'data M.11B'!G94-'data TS5'!$E$2</f>
        <v>112.49999999999999</v>
      </c>
    </row>
    <row r="95" spans="4:7" ht="22.5" customHeight="1" x14ac:dyDescent="0.2">
      <c r="D95" s="58">
        <f t="shared" si="1"/>
        <v>8.4999999999999858</v>
      </c>
      <c r="E95" s="2">
        <f>+'data M.11B'!E95</f>
        <v>6314</v>
      </c>
      <c r="G95" s="56">
        <f>+'data M.11B'!G95-'data TS5'!$E$2</f>
        <v>112.50999999999999</v>
      </c>
    </row>
    <row r="96" spans="4:7" ht="22.5" customHeight="1" x14ac:dyDescent="0.2">
      <c r="D96" s="58">
        <f t="shared" si="1"/>
        <v>8.5099999999999767</v>
      </c>
      <c r="E96" s="2">
        <f>+'data M.11B'!E96</f>
        <v>6328</v>
      </c>
      <c r="G96" s="56">
        <f>+'data M.11B'!G96-'data TS5'!$E$2</f>
        <v>112.51999999999998</v>
      </c>
    </row>
    <row r="97" spans="4:7" ht="22.5" customHeight="1" x14ac:dyDescent="0.2">
      <c r="D97" s="58">
        <f t="shared" si="1"/>
        <v>8.5199999999999818</v>
      </c>
      <c r="E97" s="2">
        <f>+'data M.11B'!E97</f>
        <v>6342</v>
      </c>
      <c r="G97" s="56">
        <f>+'data M.11B'!G97-'data TS5'!$E$2</f>
        <v>112.52999999999999</v>
      </c>
    </row>
    <row r="98" spans="4:7" ht="22.5" customHeight="1" x14ac:dyDescent="0.2">
      <c r="D98" s="58">
        <f t="shared" si="1"/>
        <v>8.5299999999999727</v>
      </c>
      <c r="E98" s="2">
        <f>+'data M.11B'!E98</f>
        <v>6356</v>
      </c>
      <c r="F98" s="53"/>
      <c r="G98" s="56">
        <f>+'data M.11B'!G98-'data TS5'!$E$2</f>
        <v>112.53999999999998</v>
      </c>
    </row>
    <row r="99" spans="4:7" ht="22.5" customHeight="1" x14ac:dyDescent="0.2">
      <c r="D99" s="58">
        <f t="shared" si="1"/>
        <v>8.5399999999999778</v>
      </c>
      <c r="E99" s="2">
        <f>+'data M.11B'!E99</f>
        <v>6370</v>
      </c>
      <c r="F99" s="53"/>
      <c r="G99" s="56">
        <f>+'data M.11B'!G99-'data TS5'!$E$2</f>
        <v>112.54999999999998</v>
      </c>
    </row>
    <row r="100" spans="4:7" ht="22.5" customHeight="1" x14ac:dyDescent="0.2">
      <c r="D100" s="58">
        <f t="shared" si="1"/>
        <v>8.5499999999999829</v>
      </c>
      <c r="E100" s="2">
        <f>+'data M.11B'!E100</f>
        <v>6384</v>
      </c>
      <c r="F100" s="53"/>
      <c r="G100" s="56">
        <f>+'data M.11B'!G100-'data TS5'!$E$2</f>
        <v>112.55999999999999</v>
      </c>
    </row>
    <row r="101" spans="4:7" ht="22.5" customHeight="1" x14ac:dyDescent="0.2">
      <c r="D101" s="58">
        <f t="shared" si="1"/>
        <v>8.5599999999999739</v>
      </c>
      <c r="E101" s="2">
        <f>+'data M.11B'!E101</f>
        <v>6398</v>
      </c>
      <c r="F101" s="53"/>
      <c r="G101" s="56">
        <f>+'data M.11B'!G101-'data TS5'!$E$2</f>
        <v>112.56999999999998</v>
      </c>
    </row>
    <row r="102" spans="4:7" ht="22.5" customHeight="1" x14ac:dyDescent="0.2">
      <c r="D102" s="58">
        <f t="shared" si="1"/>
        <v>8.569999999999979</v>
      </c>
      <c r="E102" s="2">
        <f>+'data M.11B'!E102</f>
        <v>6412</v>
      </c>
      <c r="F102" s="53"/>
      <c r="G102" s="56">
        <f>+'data M.11B'!G102-'data TS5'!$E$2</f>
        <v>112.57999999999998</v>
      </c>
    </row>
    <row r="103" spans="4:7" ht="22.5" customHeight="1" x14ac:dyDescent="0.2">
      <c r="D103" s="58">
        <f t="shared" si="1"/>
        <v>8.5799999999999699</v>
      </c>
      <c r="E103" s="2">
        <f>+'data M.11B'!E103</f>
        <v>6426</v>
      </c>
      <c r="F103" s="53"/>
      <c r="G103" s="56">
        <f>+'data M.11B'!G103-'data TS5'!$E$2</f>
        <v>112.58999999999997</v>
      </c>
    </row>
    <row r="104" spans="4:7" ht="22.5" customHeight="1" x14ac:dyDescent="0.2">
      <c r="D104" s="58">
        <f t="shared" si="1"/>
        <v>8.589999999999975</v>
      </c>
      <c r="E104" s="2">
        <f>+'data M.11B'!E104</f>
        <v>6440</v>
      </c>
      <c r="F104" s="53"/>
      <c r="G104" s="56">
        <f>+'data M.11B'!G104-'data TS5'!$E$2</f>
        <v>112.59999999999998</v>
      </c>
    </row>
    <row r="105" spans="4:7" ht="22.5" customHeight="1" x14ac:dyDescent="0.2">
      <c r="D105" s="58">
        <f t="shared" si="1"/>
        <v>8.5999999999999801</v>
      </c>
      <c r="E105" s="2">
        <f>+'data M.11B'!E105</f>
        <v>6454</v>
      </c>
      <c r="F105" s="53"/>
      <c r="G105" s="56">
        <f>+'data M.11B'!G105-'data TS5'!$E$2</f>
        <v>112.60999999999999</v>
      </c>
    </row>
    <row r="106" spans="4:7" ht="22.5" customHeight="1" x14ac:dyDescent="0.2">
      <c r="D106" s="58">
        <f t="shared" si="1"/>
        <v>8.609999999999971</v>
      </c>
      <c r="E106" s="2">
        <f>+'data M.11B'!E106</f>
        <v>6468</v>
      </c>
      <c r="F106" s="53"/>
      <c r="G106" s="56">
        <f>+'data M.11B'!G106-'data TS5'!$E$2</f>
        <v>112.61999999999998</v>
      </c>
    </row>
    <row r="107" spans="4:7" ht="22.5" customHeight="1" x14ac:dyDescent="0.2">
      <c r="D107" s="58">
        <f t="shared" si="1"/>
        <v>8.6199999999999761</v>
      </c>
      <c r="E107" s="2">
        <f>+'data M.11B'!E107</f>
        <v>6482</v>
      </c>
      <c r="F107" s="53"/>
      <c r="G107" s="56">
        <f>+'data M.11B'!G107-'data TS5'!$E$2</f>
        <v>112.62999999999998</v>
      </c>
    </row>
    <row r="108" spans="4:7" ht="22.5" customHeight="1" x14ac:dyDescent="0.2">
      <c r="D108" s="58">
        <f t="shared" si="1"/>
        <v>8.6299999999999812</v>
      </c>
      <c r="E108" s="2">
        <f>+'data M.11B'!E108</f>
        <v>6496</v>
      </c>
      <c r="F108" s="53"/>
      <c r="G108" s="56">
        <f>+'data M.11B'!G108-'data TS5'!$E$2</f>
        <v>112.63999999999999</v>
      </c>
    </row>
    <row r="109" spans="4:7" ht="22.5" customHeight="1" x14ac:dyDescent="0.2">
      <c r="D109" s="58">
        <f t="shared" si="1"/>
        <v>8.6399999999999721</v>
      </c>
      <c r="E109" s="2">
        <f>+'data M.11B'!E109</f>
        <v>6510</v>
      </c>
      <c r="F109" s="53"/>
      <c r="G109" s="56">
        <f>+'data M.11B'!G109-'data TS5'!$E$2</f>
        <v>112.64999999999998</v>
      </c>
    </row>
    <row r="110" spans="4:7" ht="22.5" customHeight="1" x14ac:dyDescent="0.2">
      <c r="D110" s="58">
        <f t="shared" si="1"/>
        <v>8.6499999999999773</v>
      </c>
      <c r="E110" s="2">
        <f>+'data M.11B'!E110</f>
        <v>6524</v>
      </c>
      <c r="F110" s="53"/>
      <c r="G110" s="56">
        <f>+'data M.11B'!G110-'data TS5'!$E$2</f>
        <v>112.65999999999998</v>
      </c>
    </row>
    <row r="111" spans="4:7" ht="22.5" customHeight="1" x14ac:dyDescent="0.2">
      <c r="D111" s="58">
        <f t="shared" si="1"/>
        <v>8.6599999999999824</v>
      </c>
      <c r="E111" s="2">
        <f>+'data M.11B'!E111</f>
        <v>6538</v>
      </c>
      <c r="F111" s="53"/>
      <c r="G111" s="56">
        <f>+'data M.11B'!G111-'data TS5'!$E$2</f>
        <v>112.66999999999999</v>
      </c>
    </row>
    <row r="112" spans="4:7" ht="22.5" customHeight="1" x14ac:dyDescent="0.2">
      <c r="D112" s="58">
        <f t="shared" si="1"/>
        <v>8.6699999999999733</v>
      </c>
      <c r="E112" s="2">
        <f>+'data M.11B'!E112</f>
        <v>6552</v>
      </c>
      <c r="G112" s="56">
        <f>+'data M.11B'!G112-'data TS5'!$E$2</f>
        <v>112.67999999999998</v>
      </c>
    </row>
    <row r="113" spans="4:7" ht="22.5" customHeight="1" x14ac:dyDescent="0.2">
      <c r="D113" s="58">
        <f t="shared" si="1"/>
        <v>8.6799999999999784</v>
      </c>
      <c r="E113" s="2">
        <f>+'data M.11B'!E113</f>
        <v>6566</v>
      </c>
      <c r="G113" s="56">
        <f>+'data M.11B'!G113-'data TS5'!$E$2</f>
        <v>112.68999999999998</v>
      </c>
    </row>
    <row r="114" spans="4:7" ht="22.5" customHeight="1" x14ac:dyDescent="0.2">
      <c r="D114" s="58">
        <f t="shared" si="1"/>
        <v>8.6899999999999693</v>
      </c>
      <c r="E114" s="2">
        <f>+'data M.11B'!E114</f>
        <v>6580</v>
      </c>
      <c r="G114" s="56">
        <f>+'data M.11B'!G114-'data TS5'!$E$2</f>
        <v>112.69999999999997</v>
      </c>
    </row>
    <row r="115" spans="4:7" ht="22.5" customHeight="1" x14ac:dyDescent="0.2">
      <c r="D115" s="58">
        <f t="shared" si="1"/>
        <v>8.6999999999999744</v>
      </c>
      <c r="E115" s="2">
        <f>+'data M.11B'!E115</f>
        <v>6594</v>
      </c>
      <c r="G115" s="56">
        <f>+'data M.11B'!G115-'data TS5'!$E$2</f>
        <v>112.70999999999998</v>
      </c>
    </row>
    <row r="116" spans="4:7" ht="22.5" customHeight="1" x14ac:dyDescent="0.2">
      <c r="D116" s="58">
        <f t="shared" si="1"/>
        <v>8.7099999999999795</v>
      </c>
      <c r="E116" s="2">
        <f>+'data M.11B'!E116</f>
        <v>6608</v>
      </c>
      <c r="G116" s="56">
        <f>+'data M.11B'!G116-'data TS5'!$E$2</f>
        <v>112.71999999999998</v>
      </c>
    </row>
    <row r="117" spans="4:7" ht="22.5" customHeight="1" x14ac:dyDescent="0.2">
      <c r="D117" s="58">
        <f t="shared" si="1"/>
        <v>8.7199999999999704</v>
      </c>
      <c r="E117" s="2">
        <f>+'data M.11B'!E117</f>
        <v>6622</v>
      </c>
      <c r="G117" s="56">
        <f>+'data M.11B'!G117-'data TS5'!$E$2</f>
        <v>112.72999999999998</v>
      </c>
    </row>
    <row r="118" spans="4:7" ht="22.5" customHeight="1" x14ac:dyDescent="0.2">
      <c r="D118" s="58">
        <f t="shared" si="1"/>
        <v>8.7299999999999756</v>
      </c>
      <c r="E118" s="2">
        <f>+'data M.11B'!E118</f>
        <v>6636</v>
      </c>
      <c r="G118" s="56">
        <f>+'data M.11B'!G118-'data TS5'!$E$2</f>
        <v>112.73999999999998</v>
      </c>
    </row>
    <row r="119" spans="4:7" ht="22.5" customHeight="1" x14ac:dyDescent="0.2">
      <c r="D119" s="58">
        <f t="shared" si="1"/>
        <v>8.7399999999999665</v>
      </c>
      <c r="E119" s="2">
        <f>+'data M.11B'!E119</f>
        <v>6650</v>
      </c>
      <c r="G119" s="56">
        <f>+'data M.11B'!G119-'data TS5'!$E$2</f>
        <v>112.74999999999997</v>
      </c>
    </row>
    <row r="120" spans="4:7" ht="22.5" customHeight="1" x14ac:dyDescent="0.2">
      <c r="D120" s="58">
        <f t="shared" si="1"/>
        <v>8.7499999999999716</v>
      </c>
      <c r="E120" s="2">
        <f>+'data M.11B'!E120</f>
        <v>6664</v>
      </c>
      <c r="G120" s="56">
        <f>+'data M.11B'!G120-'data TS5'!$E$2</f>
        <v>112.75999999999998</v>
      </c>
    </row>
    <row r="121" spans="4:7" ht="22.5" customHeight="1" x14ac:dyDescent="0.2">
      <c r="D121" s="58">
        <f t="shared" si="1"/>
        <v>8.7599999999999767</v>
      </c>
      <c r="E121" s="2">
        <f>+'data M.11B'!E121</f>
        <v>6678</v>
      </c>
      <c r="G121" s="56">
        <f>+'data M.11B'!G121-'data TS5'!$E$2</f>
        <v>112.76999999999998</v>
      </c>
    </row>
    <row r="122" spans="4:7" ht="22.5" customHeight="1" x14ac:dyDescent="0.2">
      <c r="D122" s="58">
        <f t="shared" si="1"/>
        <v>8.7699999999999676</v>
      </c>
      <c r="E122" s="2">
        <f>+'data M.11B'!E122</f>
        <v>6692</v>
      </c>
      <c r="G122" s="56">
        <f>+'data M.11B'!G122-'data TS5'!$E$2</f>
        <v>112.77999999999997</v>
      </c>
    </row>
    <row r="123" spans="4:7" ht="22.5" customHeight="1" x14ac:dyDescent="0.2">
      <c r="D123" s="58">
        <f t="shared" si="1"/>
        <v>8.7799999999999727</v>
      </c>
      <c r="E123" s="2">
        <f>+'data M.11B'!E123</f>
        <v>6706</v>
      </c>
      <c r="G123" s="56">
        <f>+'data M.11B'!G123-'data TS5'!$E$2</f>
        <v>112.78999999999998</v>
      </c>
    </row>
    <row r="124" spans="4:7" ht="22.5" customHeight="1" x14ac:dyDescent="0.2">
      <c r="D124" s="58">
        <f t="shared" si="1"/>
        <v>8.7899999999999778</v>
      </c>
      <c r="E124" s="2">
        <f>+'data M.11B'!E124</f>
        <v>6720</v>
      </c>
      <c r="G124" s="56">
        <f>+'data M.11B'!G124-'data TS5'!$E$2</f>
        <v>112.79999999999998</v>
      </c>
    </row>
    <row r="125" spans="4:7" ht="22.5" customHeight="1" x14ac:dyDescent="0.2">
      <c r="D125" s="58">
        <f t="shared" si="1"/>
        <v>8.7999999999999687</v>
      </c>
      <c r="E125" s="2">
        <f>+'data M.11B'!E125</f>
        <v>6734</v>
      </c>
      <c r="G125" s="56">
        <f>+'data M.11B'!G125-'data TS5'!$E$2</f>
        <v>112.80999999999997</v>
      </c>
    </row>
    <row r="126" spans="4:7" ht="22.5" customHeight="1" x14ac:dyDescent="0.2">
      <c r="D126" s="58">
        <f t="shared" si="1"/>
        <v>8.8099999999999739</v>
      </c>
      <c r="E126" s="2">
        <f>+'data M.11B'!E126</f>
        <v>6748</v>
      </c>
      <c r="G126" s="56">
        <f>+'data M.11B'!G126-'data TS5'!$E$2</f>
        <v>112.81999999999998</v>
      </c>
    </row>
    <row r="127" spans="4:7" ht="22.5" customHeight="1" x14ac:dyDescent="0.2">
      <c r="D127" s="58">
        <f t="shared" si="1"/>
        <v>8.819999999999979</v>
      </c>
      <c r="E127" s="2">
        <f>+'data M.11B'!E127</f>
        <v>6762</v>
      </c>
      <c r="G127" s="56">
        <f>+'data M.11B'!G127-'data TS5'!$E$2</f>
        <v>112.82999999999998</v>
      </c>
    </row>
    <row r="128" spans="4:7" ht="22.5" customHeight="1" x14ac:dyDescent="0.2">
      <c r="D128" s="58">
        <f t="shared" si="1"/>
        <v>8.8299999999999699</v>
      </c>
      <c r="E128" s="2">
        <f>+'data M.11B'!E128</f>
        <v>6776</v>
      </c>
      <c r="G128" s="56">
        <f>+'data M.11B'!G128-'data TS5'!$E$2</f>
        <v>112.83999999999997</v>
      </c>
    </row>
    <row r="129" spans="4:7" ht="22.5" customHeight="1" x14ac:dyDescent="0.2">
      <c r="D129" s="58">
        <f t="shared" si="1"/>
        <v>8.839999999999975</v>
      </c>
      <c r="E129" s="2">
        <f>+'data M.11B'!E129</f>
        <v>6790</v>
      </c>
      <c r="G129" s="56">
        <f>+'data M.11B'!G129-'data TS5'!$E$2</f>
        <v>112.84999999999998</v>
      </c>
    </row>
    <row r="130" spans="4:7" ht="22.5" customHeight="1" x14ac:dyDescent="0.2">
      <c r="D130" s="58">
        <f t="shared" si="1"/>
        <v>8.8499999999999659</v>
      </c>
      <c r="E130" s="2">
        <f>+'data M.11B'!E130</f>
        <v>6804</v>
      </c>
      <c r="G130" s="56">
        <f>+'data M.11B'!G130-'data TS5'!$E$2</f>
        <v>112.85999999999997</v>
      </c>
    </row>
    <row r="131" spans="4:7" ht="22.5" customHeight="1" x14ac:dyDescent="0.2">
      <c r="D131" s="58">
        <f t="shared" si="1"/>
        <v>8.859999999999971</v>
      </c>
      <c r="E131" s="2">
        <f>+'data M.11B'!E131</f>
        <v>6818</v>
      </c>
      <c r="G131" s="56">
        <f>+'data M.11B'!G131-'data TS5'!$E$2</f>
        <v>112.86999999999998</v>
      </c>
    </row>
    <row r="132" spans="4:7" ht="22.5" customHeight="1" x14ac:dyDescent="0.2">
      <c r="D132" s="58">
        <f t="shared" si="1"/>
        <v>8.8699999999999761</v>
      </c>
      <c r="E132" s="2">
        <f>+'data M.11B'!E132</f>
        <v>6832</v>
      </c>
      <c r="G132" s="56">
        <f>+'data M.11B'!G132-'data TS5'!$E$2</f>
        <v>112.87999999999998</v>
      </c>
    </row>
    <row r="133" spans="4:7" ht="22.5" customHeight="1" x14ac:dyDescent="0.2">
      <c r="D133" s="58">
        <f t="shared" ref="D133:D196" si="2">+G133-$B$10</f>
        <v>8.879999999999967</v>
      </c>
      <c r="E133" s="2">
        <f>+'data M.11B'!E133</f>
        <v>6846</v>
      </c>
      <c r="G133" s="56">
        <f>+'data M.11B'!G133-'data TS5'!$E$2</f>
        <v>112.88999999999997</v>
      </c>
    </row>
    <row r="134" spans="4:7" ht="22.5" customHeight="1" x14ac:dyDescent="0.2">
      <c r="D134" s="58">
        <f t="shared" si="2"/>
        <v>8.8899999999999721</v>
      </c>
      <c r="E134" s="2">
        <f>+'data M.11B'!E134</f>
        <v>6860</v>
      </c>
      <c r="G134" s="56">
        <f>+'data M.11B'!G134-'data TS5'!$E$2</f>
        <v>112.89999999999998</v>
      </c>
    </row>
    <row r="135" spans="4:7" ht="22.5" customHeight="1" x14ac:dyDescent="0.2">
      <c r="D135" s="58">
        <f t="shared" si="2"/>
        <v>8.8999999999999631</v>
      </c>
      <c r="E135" s="2">
        <f>+'data M.11B'!E135</f>
        <v>6874</v>
      </c>
      <c r="G135" s="56">
        <f>+'data M.11B'!G135-'data TS5'!$E$2</f>
        <v>112.90999999999997</v>
      </c>
    </row>
    <row r="136" spans="4:7" ht="22.5" customHeight="1" x14ac:dyDescent="0.2">
      <c r="D136" s="58">
        <f t="shared" si="2"/>
        <v>8.9099999999999682</v>
      </c>
      <c r="E136" s="2">
        <f>+'data M.11B'!E136</f>
        <v>6888</v>
      </c>
      <c r="G136" s="56">
        <f>+'data M.11B'!G136-'data TS5'!$E$2</f>
        <v>112.91999999999997</v>
      </c>
    </row>
    <row r="137" spans="4:7" ht="22.5" customHeight="1" x14ac:dyDescent="0.2">
      <c r="D137" s="58">
        <f t="shared" si="2"/>
        <v>8.9199999999999733</v>
      </c>
      <c r="E137" s="2">
        <f>+'data M.11B'!E137</f>
        <v>6902</v>
      </c>
      <c r="G137" s="56">
        <f>+'data M.11B'!G137-'data TS5'!$E$2</f>
        <v>112.92999999999998</v>
      </c>
    </row>
    <row r="138" spans="4:7" ht="22.5" customHeight="1" x14ac:dyDescent="0.2">
      <c r="D138" s="58">
        <f t="shared" si="2"/>
        <v>8.9299999999999642</v>
      </c>
      <c r="E138" s="2">
        <f>+'data M.11B'!E138</f>
        <v>6916</v>
      </c>
      <c r="G138" s="56">
        <f>+'data M.11B'!G138-'data TS5'!$E$2</f>
        <v>112.93999999999997</v>
      </c>
    </row>
    <row r="139" spans="4:7" ht="22.5" customHeight="1" x14ac:dyDescent="0.2">
      <c r="D139" s="58">
        <f t="shared" si="2"/>
        <v>8.9399999999999693</v>
      </c>
      <c r="E139" s="2">
        <f>+'data M.11B'!E139</f>
        <v>6930</v>
      </c>
      <c r="G139" s="56">
        <f>+'data M.11B'!G139-'data TS5'!$E$2</f>
        <v>112.94999999999997</v>
      </c>
    </row>
    <row r="140" spans="4:7" ht="22.5" customHeight="1" x14ac:dyDescent="0.2">
      <c r="D140" s="58">
        <f t="shared" si="2"/>
        <v>8.9499999999999744</v>
      </c>
      <c r="E140" s="2">
        <f>+'data M.11B'!E140</f>
        <v>6944</v>
      </c>
      <c r="G140" s="56">
        <f>+'data M.11B'!G140-'data TS5'!$E$2</f>
        <v>112.95999999999998</v>
      </c>
    </row>
    <row r="141" spans="4:7" ht="22.5" customHeight="1" x14ac:dyDescent="0.2">
      <c r="D141" s="58">
        <f t="shared" si="2"/>
        <v>8.9599999999999653</v>
      </c>
      <c r="E141" s="2">
        <f>+'data M.11B'!E141</f>
        <v>6958</v>
      </c>
      <c r="G141" s="56">
        <f>+'data M.11B'!G141-'data TS5'!$E$2</f>
        <v>112.96999999999997</v>
      </c>
    </row>
    <row r="142" spans="4:7" ht="22.5" customHeight="1" x14ac:dyDescent="0.2">
      <c r="D142" s="58">
        <f t="shared" si="2"/>
        <v>8.9699999999999704</v>
      </c>
      <c r="E142" s="2">
        <f>+'data M.11B'!E142</f>
        <v>6972</v>
      </c>
      <c r="G142" s="56">
        <f>+'data M.11B'!G142-'data TS5'!$E$2</f>
        <v>112.97999999999998</v>
      </c>
    </row>
    <row r="143" spans="4:7" ht="22.5" customHeight="1" x14ac:dyDescent="0.2">
      <c r="D143" s="58">
        <f t="shared" si="2"/>
        <v>8.9799999999999756</v>
      </c>
      <c r="E143" s="2">
        <f>+'data M.11B'!E143</f>
        <v>6986</v>
      </c>
      <c r="G143" s="56">
        <f>+'data M.11B'!G143-'data TS5'!$E$2</f>
        <v>112.98999999999998</v>
      </c>
    </row>
    <row r="144" spans="4:7" ht="22.5" customHeight="1" x14ac:dyDescent="0.2">
      <c r="D144" s="58">
        <f t="shared" si="2"/>
        <v>8.9899999999999665</v>
      </c>
      <c r="E144" s="2">
        <f>+'data M.11B'!E144</f>
        <v>7000</v>
      </c>
      <c r="G144" s="56">
        <f>+'data M.11B'!G144-'data TS5'!$E$2</f>
        <v>112.99999999999997</v>
      </c>
    </row>
    <row r="145" spans="4:9" ht="22.5" customHeight="1" x14ac:dyDescent="0.2">
      <c r="D145" s="58">
        <f t="shared" si="2"/>
        <v>8.9999999999999716</v>
      </c>
      <c r="E145" s="2">
        <f>+'data M.11B'!E145</f>
        <v>7014</v>
      </c>
      <c r="G145" s="56">
        <f>+'data M.11B'!G145-'data TS5'!$E$2</f>
        <v>113.00999999999998</v>
      </c>
    </row>
    <row r="146" spans="4:9" ht="22.5" customHeight="1" x14ac:dyDescent="0.2">
      <c r="D146" s="58">
        <f t="shared" si="2"/>
        <v>9.0099999999999625</v>
      </c>
      <c r="E146" s="2">
        <f>+'data M.11B'!E146</f>
        <v>7028</v>
      </c>
      <c r="G146" s="56">
        <f>+'data M.11B'!G146-'data TS5'!$E$2</f>
        <v>113.01999999999997</v>
      </c>
    </row>
    <row r="147" spans="4:9" ht="22.5" customHeight="1" x14ac:dyDescent="0.2">
      <c r="D147" s="58">
        <f t="shared" si="2"/>
        <v>9.0199999999999676</v>
      </c>
      <c r="E147" s="2">
        <f>+'data M.11B'!E147</f>
        <v>7042</v>
      </c>
      <c r="G147" s="56">
        <f>+'data M.11B'!G147-'data TS5'!$E$2</f>
        <v>113.02999999999997</v>
      </c>
    </row>
    <row r="148" spans="4:9" ht="22.5" customHeight="1" x14ac:dyDescent="0.2">
      <c r="D148" s="58">
        <f t="shared" si="2"/>
        <v>9.0299999999999727</v>
      </c>
      <c r="E148" s="2">
        <f>+'data M.11B'!E148</f>
        <v>7056</v>
      </c>
      <c r="G148" s="56">
        <f>+'data M.11B'!G148-'data TS5'!$E$2</f>
        <v>113.03999999999998</v>
      </c>
    </row>
    <row r="149" spans="4:9" ht="22.5" customHeight="1" x14ac:dyDescent="0.2">
      <c r="D149" s="58">
        <f t="shared" si="2"/>
        <v>9.0399999999999636</v>
      </c>
      <c r="E149" s="2">
        <f>+'data M.11B'!E149</f>
        <v>7070</v>
      </c>
      <c r="G149" s="56">
        <f>+'data M.11B'!G149-'data TS5'!$E$2</f>
        <v>113.04999999999997</v>
      </c>
    </row>
    <row r="150" spans="4:9" ht="22.5" customHeight="1" x14ac:dyDescent="0.2">
      <c r="D150" s="58">
        <f t="shared" si="2"/>
        <v>9.0499999999999687</v>
      </c>
      <c r="E150" s="2">
        <f>+'data M.11B'!E150</f>
        <v>7084</v>
      </c>
      <c r="G150" s="56">
        <f>+'data M.11B'!G150-'data TS5'!$E$2</f>
        <v>113.05999999999997</v>
      </c>
      <c r="H150" s="54" t="s">
        <v>52</v>
      </c>
      <c r="I150" s="1">
        <f>+FORECAST(H150,E150:E151,D150:D151)</f>
        <v>7093.8000000000538</v>
      </c>
    </row>
    <row r="151" spans="4:9" ht="22.5" customHeight="1" x14ac:dyDescent="0.2">
      <c r="D151" s="58">
        <f t="shared" si="2"/>
        <v>9.0599999999999596</v>
      </c>
      <c r="E151" s="2">
        <f>+'data M.11B'!E151</f>
        <v>7098</v>
      </c>
      <c r="G151" s="56">
        <f>+'data M.11B'!G151-'data TS5'!$E$2</f>
        <v>113.06999999999996</v>
      </c>
    </row>
    <row r="152" spans="4:9" ht="22.5" customHeight="1" x14ac:dyDescent="0.2">
      <c r="D152" s="58">
        <f t="shared" si="2"/>
        <v>9.0699999999999648</v>
      </c>
      <c r="E152" s="2">
        <f>+'data M.11B'!E152</f>
        <v>7112</v>
      </c>
      <c r="G152" s="56">
        <f>+'data M.11B'!G152-'data TS5'!$E$2</f>
        <v>113.07999999999997</v>
      </c>
    </row>
    <row r="153" spans="4:9" ht="22.5" customHeight="1" x14ac:dyDescent="0.2">
      <c r="D153" s="58">
        <f t="shared" si="2"/>
        <v>9.0799999999999699</v>
      </c>
      <c r="E153" s="2">
        <f>+'data M.11B'!E153</f>
        <v>7126</v>
      </c>
      <c r="G153" s="56">
        <f>+'data M.11B'!G153-'data TS5'!$E$2</f>
        <v>113.08999999999997</v>
      </c>
    </row>
    <row r="154" spans="4:9" ht="22.5" customHeight="1" x14ac:dyDescent="0.2">
      <c r="D154" s="58">
        <f t="shared" si="2"/>
        <v>9.0899999999999608</v>
      </c>
      <c r="E154" s="2">
        <f>+'data M.11B'!E154</f>
        <v>7140</v>
      </c>
      <c r="G154" s="56">
        <f>+'data M.11B'!G154-'data TS5'!$E$2</f>
        <v>113.09999999999997</v>
      </c>
    </row>
    <row r="155" spans="4:9" ht="22.5" customHeight="1" x14ac:dyDescent="0.2">
      <c r="D155" s="58">
        <f t="shared" si="2"/>
        <v>9.0999999999999659</v>
      </c>
      <c r="E155" s="2">
        <f>+'data M.11B'!E155</f>
        <v>7154</v>
      </c>
      <c r="G155" s="56">
        <f>+'data M.11B'!G155-'data TS5'!$E$2</f>
        <v>113.10999999999997</v>
      </c>
    </row>
    <row r="156" spans="4:9" ht="22.5" customHeight="1" x14ac:dyDescent="0.2">
      <c r="D156" s="58">
        <f t="shared" si="2"/>
        <v>9.109999999999971</v>
      </c>
      <c r="E156" s="2">
        <f>+'data M.11B'!E156</f>
        <v>7168</v>
      </c>
      <c r="G156" s="56">
        <f>+'data M.11B'!G156-'data TS5'!$E$2</f>
        <v>113.11999999999998</v>
      </c>
    </row>
    <row r="157" spans="4:9" ht="22.5" customHeight="1" x14ac:dyDescent="0.2">
      <c r="D157" s="58">
        <f t="shared" si="2"/>
        <v>9.1199999999999619</v>
      </c>
      <c r="E157" s="2">
        <f>+'data M.11B'!E157</f>
        <v>7182</v>
      </c>
      <c r="G157" s="56">
        <f>+'data M.11B'!G157-'data TS5'!$E$2</f>
        <v>113.12999999999997</v>
      </c>
    </row>
    <row r="158" spans="4:9" ht="22.5" customHeight="1" x14ac:dyDescent="0.2">
      <c r="D158" s="58">
        <f t="shared" si="2"/>
        <v>9.129999999999967</v>
      </c>
      <c r="E158" s="2">
        <f>+'data M.11B'!E158</f>
        <v>7196</v>
      </c>
      <c r="G158" s="56">
        <f>+'data M.11B'!G158-'data TS5'!$E$2</f>
        <v>113.13999999999997</v>
      </c>
    </row>
    <row r="159" spans="4:9" ht="22.5" customHeight="1" x14ac:dyDescent="0.2">
      <c r="D159" s="58">
        <f t="shared" si="2"/>
        <v>9.1399999999999721</v>
      </c>
      <c r="E159" s="2">
        <f>+'data M.11B'!E159</f>
        <v>7210</v>
      </c>
      <c r="G159" s="56">
        <f>+'data M.11B'!G159-'data TS5'!$E$2</f>
        <v>113.14999999999998</v>
      </c>
    </row>
    <row r="160" spans="4:9" ht="22.5" customHeight="1" x14ac:dyDescent="0.2">
      <c r="D160" s="58">
        <f t="shared" si="2"/>
        <v>9.1499999999999631</v>
      </c>
      <c r="E160" s="2">
        <f>+'data M.11B'!E160</f>
        <v>7224</v>
      </c>
      <c r="G160" s="56">
        <f>+'data M.11B'!G160-'data TS5'!$E$2</f>
        <v>113.15999999999997</v>
      </c>
    </row>
    <row r="161" spans="4:7" ht="22.5" customHeight="1" x14ac:dyDescent="0.2">
      <c r="D161" s="58">
        <f t="shared" si="2"/>
        <v>9.1599999999999682</v>
      </c>
      <c r="E161" s="2">
        <f>+'data M.11B'!E161</f>
        <v>7238</v>
      </c>
      <c r="G161" s="56">
        <f>+'data M.11B'!G161-'data TS5'!$E$2</f>
        <v>113.16999999999997</v>
      </c>
    </row>
    <row r="162" spans="4:7" ht="22.5" customHeight="1" x14ac:dyDescent="0.2">
      <c r="D162" s="58">
        <f t="shared" si="2"/>
        <v>9.1699999999999591</v>
      </c>
      <c r="E162" s="2">
        <f>+'data M.11B'!E162</f>
        <v>7252</v>
      </c>
      <c r="G162" s="56">
        <f>+'data M.11B'!G162-'data TS5'!$E$2</f>
        <v>113.17999999999996</v>
      </c>
    </row>
    <row r="163" spans="4:7" ht="22.5" customHeight="1" x14ac:dyDescent="0.2">
      <c r="D163" s="58">
        <f t="shared" si="2"/>
        <v>9.1799999999999642</v>
      </c>
      <c r="E163" s="2">
        <f>+'data M.11B'!E163</f>
        <v>7266</v>
      </c>
      <c r="G163" s="56">
        <f>+'data M.11B'!G163-'data TS5'!$E$2</f>
        <v>113.18999999999997</v>
      </c>
    </row>
    <row r="164" spans="4:7" ht="22.5" customHeight="1" x14ac:dyDescent="0.2">
      <c r="D164" s="58">
        <f t="shared" si="2"/>
        <v>9.1899999999999693</v>
      </c>
      <c r="E164" s="2">
        <f>+'data M.11B'!E164</f>
        <v>7280</v>
      </c>
      <c r="G164" s="56">
        <f>+'data M.11B'!G164-'data TS5'!$E$2</f>
        <v>113.19999999999997</v>
      </c>
    </row>
    <row r="165" spans="4:7" ht="22.5" customHeight="1" x14ac:dyDescent="0.2">
      <c r="D165" s="58">
        <f t="shared" si="2"/>
        <v>9.1999999999999602</v>
      </c>
      <c r="E165" s="2">
        <f>+'data M.11B'!E165</f>
        <v>7294</v>
      </c>
      <c r="G165" s="56">
        <f>+'data M.11B'!G165-'data TS5'!$E$2</f>
        <v>113.20999999999997</v>
      </c>
    </row>
    <row r="166" spans="4:7" ht="22.5" customHeight="1" x14ac:dyDescent="0.2">
      <c r="D166" s="58">
        <f t="shared" si="2"/>
        <v>9.2099999999999653</v>
      </c>
      <c r="E166" s="2">
        <f>+'data M.11B'!E166</f>
        <v>7308</v>
      </c>
      <c r="G166" s="56">
        <f>+'data M.11B'!G166-'data TS5'!$E$2</f>
        <v>113.21999999999997</v>
      </c>
    </row>
    <row r="167" spans="4:7" ht="22.5" customHeight="1" x14ac:dyDescent="0.2">
      <c r="D167" s="58">
        <f t="shared" si="2"/>
        <v>9.2199999999999562</v>
      </c>
      <c r="E167" s="2">
        <f>+'data M.11B'!E167</f>
        <v>7322</v>
      </c>
      <c r="G167" s="56">
        <f>+'data M.11B'!G167-'data TS5'!$E$2</f>
        <v>113.22999999999996</v>
      </c>
    </row>
    <row r="168" spans="4:7" ht="22.5" customHeight="1" x14ac:dyDescent="0.2">
      <c r="D168" s="58">
        <f t="shared" si="2"/>
        <v>9.2299999999999613</v>
      </c>
      <c r="E168" s="2">
        <f>+'data M.11B'!E168</f>
        <v>7336</v>
      </c>
      <c r="G168" s="56">
        <f>+'data M.11B'!G168-'data TS5'!$E$2</f>
        <v>113.23999999999997</v>
      </c>
    </row>
    <row r="169" spans="4:7" ht="22.5" customHeight="1" x14ac:dyDescent="0.2">
      <c r="D169" s="58">
        <f t="shared" si="2"/>
        <v>9.2399999999999665</v>
      </c>
      <c r="E169" s="2">
        <f>+'data M.11B'!E169</f>
        <v>7350</v>
      </c>
      <c r="G169" s="56">
        <f>+'data M.11B'!G169-'data TS5'!$E$2</f>
        <v>113.24999999999997</v>
      </c>
    </row>
    <row r="170" spans="4:7" ht="22.5" customHeight="1" x14ac:dyDescent="0.2">
      <c r="D170" s="58">
        <f t="shared" si="2"/>
        <v>9.2499999999999574</v>
      </c>
      <c r="E170" s="2">
        <f>+'data M.11B'!E170</f>
        <v>7364</v>
      </c>
      <c r="G170" s="56">
        <f>+'data M.11B'!G170-'data TS5'!$E$2</f>
        <v>113.25999999999996</v>
      </c>
    </row>
    <row r="171" spans="4:7" ht="22.5" customHeight="1" x14ac:dyDescent="0.2">
      <c r="D171" s="58">
        <f t="shared" si="2"/>
        <v>9.2599999999999625</v>
      </c>
      <c r="E171" s="2">
        <f>+'data M.11B'!E171</f>
        <v>7378</v>
      </c>
      <c r="G171" s="56">
        <f>+'data M.11B'!G171-'data TS5'!$E$2</f>
        <v>113.26999999999997</v>
      </c>
    </row>
    <row r="172" spans="4:7" ht="22.5" customHeight="1" x14ac:dyDescent="0.2">
      <c r="D172" s="58">
        <f t="shared" si="2"/>
        <v>9.2699999999999676</v>
      </c>
      <c r="E172" s="2">
        <f>+'data M.11B'!E172</f>
        <v>7392</v>
      </c>
      <c r="G172" s="56">
        <f>+'data M.11B'!G172-'data TS5'!$E$2</f>
        <v>113.27999999999997</v>
      </c>
    </row>
    <row r="173" spans="4:7" ht="22.5" customHeight="1" x14ac:dyDescent="0.2">
      <c r="D173" s="58">
        <f t="shared" si="2"/>
        <v>9.2799999999999585</v>
      </c>
      <c r="E173" s="2">
        <f>+'data M.11B'!E173</f>
        <v>7406</v>
      </c>
      <c r="G173" s="56">
        <f>+'data M.11B'!G173-'data TS5'!$E$2</f>
        <v>113.28999999999996</v>
      </c>
    </row>
    <row r="174" spans="4:7" ht="22.5" customHeight="1" x14ac:dyDescent="0.2">
      <c r="D174" s="58">
        <f t="shared" si="2"/>
        <v>9.2899999999999636</v>
      </c>
      <c r="E174" s="2">
        <f>+'data M.11B'!E174</f>
        <v>7420</v>
      </c>
      <c r="G174" s="56">
        <f>+'data M.11B'!G174-'data TS5'!$E$2</f>
        <v>113.29999999999997</v>
      </c>
    </row>
    <row r="175" spans="4:7" ht="22.5" customHeight="1" x14ac:dyDescent="0.2">
      <c r="D175" s="58">
        <f t="shared" si="2"/>
        <v>9.2999999999999687</v>
      </c>
      <c r="E175" s="2">
        <f>+'data M.11B'!E175</f>
        <v>7434</v>
      </c>
      <c r="G175" s="56">
        <f>+'data M.11B'!G175-'data TS5'!$E$2</f>
        <v>113.30999999999997</v>
      </c>
    </row>
    <row r="176" spans="4:7" ht="22.5" customHeight="1" x14ac:dyDescent="0.2">
      <c r="D176" s="58">
        <f t="shared" si="2"/>
        <v>9.3099999999999596</v>
      </c>
      <c r="E176" s="2">
        <f>+'data M.11B'!E176</f>
        <v>7448</v>
      </c>
      <c r="G176" s="56">
        <f>+'data M.11B'!G176-'data TS5'!$E$2</f>
        <v>113.31999999999996</v>
      </c>
    </row>
    <row r="177" spans="4:7" ht="22.5" customHeight="1" x14ac:dyDescent="0.2">
      <c r="D177" s="58">
        <f t="shared" si="2"/>
        <v>9.3199999999999648</v>
      </c>
      <c r="E177" s="2">
        <f>+'data M.11B'!E177</f>
        <v>7462</v>
      </c>
      <c r="G177" s="56">
        <f>+'data M.11B'!G177-'data TS5'!$E$2</f>
        <v>113.32999999999997</v>
      </c>
    </row>
    <row r="178" spans="4:7" ht="22.5" customHeight="1" x14ac:dyDescent="0.2">
      <c r="D178" s="58">
        <f t="shared" si="2"/>
        <v>9.3299999999999557</v>
      </c>
      <c r="E178" s="2">
        <f>+'data M.11B'!E178</f>
        <v>7476</v>
      </c>
      <c r="G178" s="56">
        <f>+'data M.11B'!G178-'data TS5'!$E$2</f>
        <v>113.33999999999996</v>
      </c>
    </row>
    <row r="179" spans="4:7" ht="22.5" customHeight="1" x14ac:dyDescent="0.2">
      <c r="D179" s="58">
        <f t="shared" si="2"/>
        <v>9.3399999999999608</v>
      </c>
      <c r="E179" s="2">
        <f>+'data M.11B'!E179</f>
        <v>7490</v>
      </c>
      <c r="G179" s="56">
        <f>+'data M.11B'!G179-'data TS5'!$E$2</f>
        <v>113.34999999999997</v>
      </c>
    </row>
    <row r="180" spans="4:7" ht="22.5" customHeight="1" x14ac:dyDescent="0.2">
      <c r="D180" s="58">
        <f t="shared" si="2"/>
        <v>9.3499999999999659</v>
      </c>
      <c r="E180" s="2">
        <f>+'data M.11B'!E180</f>
        <v>7504</v>
      </c>
      <c r="G180" s="56">
        <f>+'data M.11B'!G180-'data TS5'!$E$2</f>
        <v>113.35999999999997</v>
      </c>
    </row>
    <row r="181" spans="4:7" ht="22.5" customHeight="1" x14ac:dyDescent="0.2">
      <c r="D181" s="58">
        <f t="shared" si="2"/>
        <v>9.3599999999999568</v>
      </c>
      <c r="E181" s="2">
        <f>+'data M.11B'!E181</f>
        <v>7518</v>
      </c>
      <c r="G181" s="56">
        <f>+'data M.11B'!G181-'data TS5'!$E$2</f>
        <v>113.36999999999996</v>
      </c>
    </row>
    <row r="182" spans="4:7" ht="22.5" customHeight="1" x14ac:dyDescent="0.2">
      <c r="D182" s="58">
        <f t="shared" si="2"/>
        <v>9.3699999999999619</v>
      </c>
      <c r="E182" s="2">
        <f>+'data M.11B'!E182</f>
        <v>7532</v>
      </c>
      <c r="G182" s="56">
        <f>+'data M.11B'!G182-'data TS5'!$E$2</f>
        <v>113.37999999999997</v>
      </c>
    </row>
    <row r="183" spans="4:7" ht="22.5" customHeight="1" x14ac:dyDescent="0.2">
      <c r="D183" s="58">
        <f t="shared" si="2"/>
        <v>9.3799999999999528</v>
      </c>
      <c r="E183" s="2">
        <f>+'data M.11B'!E183</f>
        <v>7546</v>
      </c>
      <c r="G183" s="56">
        <f>+'data M.11B'!G183-'data TS5'!$E$2</f>
        <v>113.38999999999996</v>
      </c>
    </row>
    <row r="184" spans="4:7" ht="22.5" customHeight="1" x14ac:dyDescent="0.2">
      <c r="D184" s="58">
        <f t="shared" si="2"/>
        <v>9.3899999999999579</v>
      </c>
      <c r="E184" s="2">
        <f>+'data M.11B'!E184</f>
        <v>7560</v>
      </c>
      <c r="G184" s="56">
        <f>+'data M.11B'!G184-'data TS5'!$E$2</f>
        <v>113.39999999999996</v>
      </c>
    </row>
    <row r="185" spans="4:7" ht="22.5" customHeight="1" x14ac:dyDescent="0.2">
      <c r="D185" s="58">
        <f t="shared" si="2"/>
        <v>9.3999999999999631</v>
      </c>
      <c r="E185" s="2">
        <f>+'data M.11B'!E185</f>
        <v>7574</v>
      </c>
      <c r="G185" s="56">
        <f>+'data M.11B'!G185-'data TS5'!$E$2</f>
        <v>113.40999999999997</v>
      </c>
    </row>
    <row r="186" spans="4:7" ht="22.5" customHeight="1" x14ac:dyDescent="0.2">
      <c r="D186" s="58">
        <f t="shared" si="2"/>
        <v>9.409999999999954</v>
      </c>
      <c r="E186" s="2">
        <f>+'data M.11B'!E186</f>
        <v>7588</v>
      </c>
      <c r="G186" s="56">
        <f>+'data M.11B'!G186-'data TS5'!$E$2</f>
        <v>113.41999999999996</v>
      </c>
    </row>
    <row r="187" spans="4:7" ht="22.5" customHeight="1" x14ac:dyDescent="0.2">
      <c r="D187" s="58">
        <f t="shared" si="2"/>
        <v>9.4199999999999591</v>
      </c>
      <c r="E187" s="2">
        <f>+'data M.11B'!E187</f>
        <v>7602</v>
      </c>
      <c r="G187" s="56">
        <f>+'data M.11B'!G187-'data TS5'!$E$2</f>
        <v>113.42999999999996</v>
      </c>
    </row>
    <row r="188" spans="4:7" ht="22.5" customHeight="1" x14ac:dyDescent="0.2">
      <c r="D188" s="58">
        <f t="shared" si="2"/>
        <v>9.4299999999999642</v>
      </c>
      <c r="E188" s="2">
        <f>+'data M.11B'!E188</f>
        <v>7616</v>
      </c>
      <c r="G188" s="56">
        <f>+'data M.11B'!G188-'data TS5'!$E$2</f>
        <v>113.43999999999997</v>
      </c>
    </row>
    <row r="189" spans="4:7" ht="22.5" customHeight="1" x14ac:dyDescent="0.2">
      <c r="D189" s="58">
        <f t="shared" si="2"/>
        <v>9.4399999999999551</v>
      </c>
      <c r="E189" s="2">
        <f>+'data M.11B'!E189</f>
        <v>7630</v>
      </c>
      <c r="G189" s="56">
        <f>+'data M.11B'!G189-'data TS5'!$E$2</f>
        <v>113.44999999999996</v>
      </c>
    </row>
    <row r="190" spans="4:7" ht="22.5" customHeight="1" x14ac:dyDescent="0.2">
      <c r="D190" s="58">
        <f t="shared" si="2"/>
        <v>9.4499999999999602</v>
      </c>
      <c r="E190" s="2">
        <f>+'data M.11B'!E190</f>
        <v>7644</v>
      </c>
      <c r="G190" s="56">
        <f>+'data M.11B'!G190-'data TS5'!$E$2</f>
        <v>113.45999999999997</v>
      </c>
    </row>
    <row r="191" spans="4:7" ht="22.5" customHeight="1" x14ac:dyDescent="0.2">
      <c r="D191" s="58">
        <f t="shared" si="2"/>
        <v>9.4599999999999653</v>
      </c>
      <c r="E191" s="2">
        <f>+'data M.11B'!E191</f>
        <v>7658</v>
      </c>
      <c r="G191" s="56">
        <f>+'data M.11B'!G191-'data TS5'!$E$2</f>
        <v>113.46999999999997</v>
      </c>
    </row>
    <row r="192" spans="4:7" ht="22.5" customHeight="1" x14ac:dyDescent="0.2">
      <c r="D192" s="58">
        <f t="shared" si="2"/>
        <v>9.4699999999999562</v>
      </c>
      <c r="E192" s="2">
        <f>+'data M.11B'!E192</f>
        <v>7672</v>
      </c>
      <c r="G192" s="56">
        <f>+'data M.11B'!G192-'data TS5'!$E$2</f>
        <v>113.47999999999996</v>
      </c>
    </row>
    <row r="193" spans="4:7" ht="22.5" customHeight="1" x14ac:dyDescent="0.2">
      <c r="D193" s="58">
        <f t="shared" si="2"/>
        <v>9.4799999999999613</v>
      </c>
      <c r="E193" s="2">
        <f>+'data M.11B'!E193</f>
        <v>7686</v>
      </c>
      <c r="G193" s="56">
        <f>+'data M.11B'!G193-'data TS5'!$E$2</f>
        <v>113.48999999999997</v>
      </c>
    </row>
    <row r="194" spans="4:7" ht="22.5" customHeight="1" x14ac:dyDescent="0.2">
      <c r="D194" s="58">
        <f t="shared" si="2"/>
        <v>9.4899999999999523</v>
      </c>
      <c r="E194" s="2">
        <f>+'data M.11B'!E194</f>
        <v>7700</v>
      </c>
      <c r="G194" s="56">
        <f>+'data M.11B'!G194-'data TS5'!$E$2</f>
        <v>113.49999999999996</v>
      </c>
    </row>
    <row r="195" spans="4:7" ht="22.5" customHeight="1" x14ac:dyDescent="0.2">
      <c r="D195" s="58">
        <f t="shared" si="2"/>
        <v>9.4999999999999574</v>
      </c>
      <c r="E195" s="2">
        <f>+'data M.11B'!E195</f>
        <v>7714</v>
      </c>
      <c r="G195" s="56">
        <f>+'data M.11B'!G195-'data TS5'!$E$2</f>
        <v>113.50999999999996</v>
      </c>
    </row>
    <row r="196" spans="4:7" ht="22.5" customHeight="1" x14ac:dyDescent="0.2">
      <c r="D196" s="58">
        <f t="shared" si="2"/>
        <v>9.5099999999999625</v>
      </c>
      <c r="E196" s="2">
        <f>+'data M.11B'!E196</f>
        <v>7728</v>
      </c>
      <c r="G196" s="56">
        <f>+'data M.11B'!G196-'data TS5'!$E$2</f>
        <v>113.51999999999997</v>
      </c>
    </row>
    <row r="197" spans="4:7" ht="22.5" customHeight="1" x14ac:dyDescent="0.2">
      <c r="D197" s="58">
        <f t="shared" ref="D197:D203" si="3">+G197-$B$10</f>
        <v>9.5199999999999534</v>
      </c>
      <c r="E197" s="2">
        <f>+'data M.11B'!E197</f>
        <v>7742</v>
      </c>
      <c r="G197" s="56">
        <f>+'data M.11B'!G197-'data TS5'!$E$2</f>
        <v>113.52999999999996</v>
      </c>
    </row>
    <row r="198" spans="4:7" ht="22.5" customHeight="1" x14ac:dyDescent="0.2">
      <c r="D198" s="58">
        <f t="shared" si="3"/>
        <v>9.5299999999999585</v>
      </c>
      <c r="E198" s="2">
        <f>+'data M.11B'!E198</f>
        <v>7756</v>
      </c>
      <c r="G198" s="56">
        <f>+'data M.11B'!G198-'data TS5'!$E$2</f>
        <v>113.53999999999996</v>
      </c>
    </row>
    <row r="199" spans="4:7" ht="22.5" customHeight="1" x14ac:dyDescent="0.2">
      <c r="D199" s="58">
        <f t="shared" si="3"/>
        <v>9.5399999999999494</v>
      </c>
      <c r="E199" s="2">
        <f>+'data M.11B'!E199</f>
        <v>7770</v>
      </c>
      <c r="G199" s="56">
        <f>+'data M.11B'!G199-'data TS5'!$E$2</f>
        <v>113.54999999999995</v>
      </c>
    </row>
    <row r="200" spans="4:7" ht="22.5" customHeight="1" x14ac:dyDescent="0.2">
      <c r="D200" s="58">
        <f t="shared" si="3"/>
        <v>9.5499999999999545</v>
      </c>
      <c r="E200" s="2">
        <f>+'data M.11B'!E200</f>
        <v>7784</v>
      </c>
      <c r="G200" s="56">
        <f>+'data M.11B'!G200-'data TS5'!$E$2</f>
        <v>113.55999999999996</v>
      </c>
    </row>
    <row r="201" spans="4:7" ht="22.5" customHeight="1" x14ac:dyDescent="0.2">
      <c r="D201" s="58">
        <f t="shared" si="3"/>
        <v>9.5599999999999596</v>
      </c>
      <c r="E201" s="2">
        <f>+'data M.11B'!E201</f>
        <v>7798</v>
      </c>
      <c r="G201" s="56">
        <f>+'data M.11B'!G201-'data TS5'!$E$2</f>
        <v>113.56999999999996</v>
      </c>
    </row>
    <row r="202" spans="4:7" ht="22.5" customHeight="1" x14ac:dyDescent="0.2">
      <c r="D202" s="58">
        <f t="shared" si="3"/>
        <v>9.5699999999999505</v>
      </c>
      <c r="E202" s="2">
        <f>+'data M.11B'!E202</f>
        <v>7812</v>
      </c>
      <c r="G202" s="56">
        <f>+'data M.11B'!G202-'data TS5'!$E$2</f>
        <v>113.57999999999996</v>
      </c>
    </row>
    <row r="203" spans="4:7" ht="22.5" customHeight="1" x14ac:dyDescent="0.2">
      <c r="D203" s="58">
        <f t="shared" si="3"/>
        <v>9.5799999999999557</v>
      </c>
      <c r="E203" s="2">
        <f>+'data M.11B'!E203</f>
        <v>7826</v>
      </c>
      <c r="G203" s="56">
        <f>+'data M.11B'!G203-'data TS5'!$E$2</f>
        <v>113.58999999999996</v>
      </c>
    </row>
    <row r="204" spans="4:7" ht="22.5" customHeight="1" x14ac:dyDescent="0.2">
      <c r="D204" s="2"/>
      <c r="E204" s="2"/>
    </row>
    <row r="205" spans="4:7" ht="22.5" customHeight="1" x14ac:dyDescent="0.2">
      <c r="D205" s="2"/>
      <c r="E205" s="2"/>
    </row>
    <row r="206" spans="4:7" ht="22.5" customHeight="1" x14ac:dyDescent="0.2">
      <c r="D206" s="2"/>
      <c r="E206" s="2"/>
    </row>
    <row r="207" spans="4:7" ht="22.5" customHeight="1" x14ac:dyDescent="0.2">
      <c r="D207" s="2"/>
      <c r="E207" s="2"/>
    </row>
    <row r="208" spans="4:7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data</vt:lpstr>
      <vt:lpstr>curve</vt:lpstr>
      <vt:lpstr>compare-curve</vt:lpstr>
      <vt:lpstr>EGAT2013</vt:lpstr>
      <vt:lpstr>2017</vt:lpstr>
      <vt:lpstr>2018</vt:lpstr>
      <vt:lpstr>M.11B-Flood</vt:lpstr>
      <vt:lpstr>data M.11B</vt:lpstr>
      <vt:lpstr>data TS5</vt:lpstr>
      <vt:lpstr>'compare-curve'!Print_Area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2019-09-19T04:18:52Z</dcterms:modified>
</cp:coreProperties>
</file>